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<sst xmlns="http://schemas.openxmlformats.org/spreadsheetml/2006/main" count="97" uniqueCount="41">
  <si>
    <t>赣州市2022年农村特困供养人员基本情况10月报表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</si>
  <si>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</si>
  <si>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</si>
  <si>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</si>
  <si>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</si>
  <si>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</si>
  <si>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</si>
  <si>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</si>
  <si>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</si>
  <si>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</si>
  <si>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</si>
  <si>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</si>
  <si>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</si>
  <si>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</si>
  <si>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</si>
  <si>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</si>
  <si>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</si>
  <si>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</si>
  <si>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</si>
  <si>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</si>
  <si>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</si>
  <si>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</si>
  <si>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</si>
  <si>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</si>
  <si>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</si>
  <si>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</si>
  <si>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</si>
  <si>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</si>
  <si>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</si>
  <si>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</si>
  <si>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</si>
  <si>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</si>
  <si>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</si>
  <si>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</si>
  <si>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</si>
  <si>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</si>
  <si>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</si>
  <si>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</si>
  <si>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</si>
  <si>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赣州市2022年城市特困供养人员基本情况10月报表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</si>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</sst>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name val="SimSu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11" borderId="10" applyNumberFormat="false" applyAlignment="false" applyProtection="false">
      <alignment vertical="center"/>
    </xf>
    <xf numFmtId="0" fontId="18" fillId="13" borderId="11" applyNumberFormat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5" fillId="27" borderId="14" applyNumberFormat="false" applyFon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7" fillId="11" borderId="15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9" fillId="32" borderId="15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9"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/>
    <xf numFmtId="0" fontId="3" fillId="0" borderId="4" xfId="0" applyNumberFormat="true" applyFont="true" applyFill="true" applyBorder="true" applyAlignment="true">
      <alignment horizontal="center" vertical="center" wrapText="true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/>
    <xf numFmtId="0" fontId="3" fillId="0" borderId="1" xfId="0" applyNumberFormat="true" applyFont="true" applyFill="true" applyBorder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177" fontId="3" fillId="0" borderId="6" xfId="0" applyNumberFormat="true" applyFont="true" applyFill="true" applyBorder="true" applyAlignment="true">
      <alignment horizontal="center" vertical="center" wrapText="true"/>
    </xf>
    <xf numFmtId="177" fontId="3" fillId="0" borderId="7" xfId="0" applyNumberFormat="true" applyFont="true" applyFill="true" applyBorder="true" applyAlignment="true">
      <alignment horizontal="center" vertical="center" wrapText="true"/>
    </xf>
    <xf numFmtId="177" fontId="3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Fill="true" applyAlignment="true">
      <alignment horizontal="center" vertical="center" wrapText="true"/>
    </xf>
    <xf numFmtId="176" fontId="9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00"/>
  <sheetViews>
    <sheetView topLeftCell="A19" workbookViewId="0">
      <selection activeCell="A2" sqref="$A2:$XFD2"/>
    </sheetView>
  </sheetViews>
  <sheetFormatPr defaultColWidth="9" defaultRowHeight="13.5"/>
  <cols>
    <col min="1" max="1" width="34" customWidth="true"/>
    <col min="2" max="2" width="18" customWidth="true"/>
    <col min="3" max="3" width="13" customWidth="true"/>
    <col min="4" max="4" width="15" customWidth="true"/>
    <col min="5" max="5" width="17" customWidth="true"/>
    <col min="6" max="7" width="15" customWidth="true"/>
    <col min="8" max="8" width="21" customWidth="true"/>
    <col min="9" max="9" width="13" customWidth="true"/>
    <col min="10" max="10" width="28" customWidth="true"/>
    <col min="11" max="11" width="25" customWidth="true"/>
    <col min="12" max="12" width="33" customWidth="true"/>
    <col min="13" max="14" width="29" customWidth="true"/>
  </cols>
  <sheetData>
    <row r="1" ht="24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true" spans="1:14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 t="s">
        <v>4</v>
      </c>
      <c r="J2" s="11"/>
      <c r="K2" s="4" t="s">
        <v>5</v>
      </c>
      <c r="L2" s="4" t="s">
        <v>6</v>
      </c>
      <c r="M2" s="18"/>
      <c r="N2" s="18"/>
    </row>
    <row r="3" ht="26" customHeight="true" spans="1:14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1"/>
      <c r="J3" s="11"/>
      <c r="K3" s="11"/>
      <c r="L3" s="11"/>
      <c r="M3" s="18"/>
      <c r="N3" s="18"/>
    </row>
    <row r="4" ht="33" customHeight="true" spans="1:14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5"/>
      <c r="L4" s="19"/>
      <c r="M4" s="18"/>
      <c r="N4" s="18"/>
    </row>
    <row r="5" ht="33" customHeight="true" spans="1:14">
      <c r="A5" s="4" t="s">
        <v>14</v>
      </c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4" t="s">
        <v>16</v>
      </c>
      <c r="K5" s="20" t="s">
        <v>17</v>
      </c>
      <c r="L5" s="21" t="s">
        <v>17</v>
      </c>
      <c r="M5" s="25"/>
      <c r="N5" s="25"/>
    </row>
    <row r="6" ht="35" customHeight="true" spans="1:14">
      <c r="A6" s="4" t="s">
        <v>18</v>
      </c>
      <c r="B6" s="4">
        <v>272</v>
      </c>
      <c r="C6" s="4">
        <v>26</v>
      </c>
      <c r="D6" s="4">
        <v>3</v>
      </c>
      <c r="E6" s="4">
        <v>20</v>
      </c>
      <c r="F6" s="4">
        <v>198</v>
      </c>
      <c r="G6" s="4">
        <v>9</v>
      </c>
      <c r="H6" s="4">
        <v>16</v>
      </c>
      <c r="I6" s="4">
        <v>1108</v>
      </c>
      <c r="J6" s="4">
        <v>1108</v>
      </c>
      <c r="K6" s="22">
        <v>30.1376</v>
      </c>
      <c r="L6" s="23">
        <v>4.708</v>
      </c>
      <c r="M6" s="25"/>
      <c r="N6" s="25"/>
    </row>
    <row r="7" ht="35" customHeight="true" spans="1:14">
      <c r="A7" s="4" t="s">
        <v>19</v>
      </c>
      <c r="B7" s="4">
        <v>404</v>
      </c>
      <c r="C7" s="4">
        <v>61</v>
      </c>
      <c r="D7" s="4">
        <v>15</v>
      </c>
      <c r="E7" s="4">
        <v>11</v>
      </c>
      <c r="F7" s="4">
        <v>303</v>
      </c>
      <c r="G7" s="4">
        <v>8</v>
      </c>
      <c r="H7" s="4">
        <v>6</v>
      </c>
      <c r="I7" s="4">
        <v>780</v>
      </c>
      <c r="J7" s="4">
        <v>1080</v>
      </c>
      <c r="K7" s="22">
        <v>32.71</v>
      </c>
      <c r="L7" s="23">
        <v>6.68</v>
      </c>
      <c r="M7" s="26"/>
      <c r="N7" s="26"/>
    </row>
    <row r="8" ht="35" customHeight="true" spans="1:14">
      <c r="A8" s="4" t="s">
        <v>20</v>
      </c>
      <c r="B8" s="4">
        <v>285</v>
      </c>
      <c r="C8" s="4">
        <v>45</v>
      </c>
      <c r="D8" s="4">
        <v>4</v>
      </c>
      <c r="E8" s="4">
        <v>6</v>
      </c>
      <c r="F8" s="4">
        <v>210</v>
      </c>
      <c r="G8" s="4">
        <v>15</v>
      </c>
      <c r="H8" s="4">
        <v>5</v>
      </c>
      <c r="I8" s="4">
        <v>780</v>
      </c>
      <c r="J8" s="4">
        <v>1080</v>
      </c>
      <c r="K8" s="12">
        <v>23.13</v>
      </c>
      <c r="L8" s="24">
        <v>5.047</v>
      </c>
      <c r="M8" s="27"/>
      <c r="N8" s="27"/>
    </row>
    <row r="9" ht="35" customHeight="true" spans="1:14">
      <c r="A9" s="4" t="s">
        <v>21</v>
      </c>
      <c r="B9" s="4">
        <v>2090</v>
      </c>
      <c r="C9" s="4">
        <v>360</v>
      </c>
      <c r="D9" s="4">
        <v>112</v>
      </c>
      <c r="E9" s="4">
        <v>100</v>
      </c>
      <c r="F9" s="4">
        <v>1146</v>
      </c>
      <c r="G9" s="4">
        <v>156</v>
      </c>
      <c r="H9" s="4">
        <v>216</v>
      </c>
      <c r="I9" s="4">
        <v>780</v>
      </c>
      <c r="J9" s="4">
        <v>1080</v>
      </c>
      <c r="K9" s="12">
        <v>182.1752</v>
      </c>
      <c r="L9" s="12">
        <v>50.924</v>
      </c>
      <c r="M9" s="28"/>
      <c r="N9" s="27"/>
    </row>
    <row r="10" ht="35" customHeight="true" spans="1:14">
      <c r="A10" s="4" t="s">
        <v>22</v>
      </c>
      <c r="B10" s="4">
        <v>2062</v>
      </c>
      <c r="C10" s="4">
        <v>414</v>
      </c>
      <c r="D10" s="4">
        <v>25</v>
      </c>
      <c r="E10" s="4">
        <v>39</v>
      </c>
      <c r="F10" s="4">
        <v>1501</v>
      </c>
      <c r="G10" s="4">
        <v>62</v>
      </c>
      <c r="H10" s="4">
        <v>21</v>
      </c>
      <c r="I10" s="4">
        <v>780</v>
      </c>
      <c r="J10" s="4">
        <v>1080</v>
      </c>
      <c r="K10" s="12">
        <v>165.246</v>
      </c>
      <c r="L10" s="12">
        <v>29.426</v>
      </c>
      <c r="M10" s="27"/>
      <c r="N10" s="27"/>
    </row>
    <row r="11" ht="35" customHeight="true" spans="1:14">
      <c r="A11" s="4" t="s">
        <v>23</v>
      </c>
      <c r="B11" s="4">
        <v>1208</v>
      </c>
      <c r="C11" s="4">
        <v>204</v>
      </c>
      <c r="D11" s="4">
        <v>70</v>
      </c>
      <c r="E11" s="4">
        <v>74</v>
      </c>
      <c r="F11" s="4">
        <v>822</v>
      </c>
      <c r="G11" s="4">
        <v>21</v>
      </c>
      <c r="H11" s="4">
        <v>17</v>
      </c>
      <c r="I11" s="4">
        <v>780</v>
      </c>
      <c r="J11" s="4">
        <v>1080</v>
      </c>
      <c r="K11" s="12">
        <v>99.684</v>
      </c>
      <c r="L11" s="12">
        <v>23.951</v>
      </c>
      <c r="M11" s="27"/>
      <c r="N11" s="27"/>
    </row>
    <row r="12" ht="35" customHeight="true" spans="1:14">
      <c r="A12" s="4" t="s">
        <v>24</v>
      </c>
      <c r="B12" s="4">
        <v>695</v>
      </c>
      <c r="C12" s="4">
        <v>165</v>
      </c>
      <c r="D12" s="4">
        <v>81</v>
      </c>
      <c r="E12" s="4">
        <v>15</v>
      </c>
      <c r="F12" s="4">
        <v>409</v>
      </c>
      <c r="G12" s="4">
        <v>10</v>
      </c>
      <c r="H12" s="4">
        <v>15</v>
      </c>
      <c r="I12" s="4">
        <v>780</v>
      </c>
      <c r="J12" s="4">
        <v>1080</v>
      </c>
      <c r="K12" s="12">
        <v>57.84</v>
      </c>
      <c r="L12" s="12">
        <v>18.2</v>
      </c>
      <c r="M12" s="27"/>
      <c r="N12" s="27"/>
    </row>
    <row r="13" ht="35" customHeight="true" spans="1:14">
      <c r="A13" s="4" t="s">
        <v>25</v>
      </c>
      <c r="B13" s="4">
        <v>1514</v>
      </c>
      <c r="C13" s="4">
        <v>327</v>
      </c>
      <c r="D13" s="4">
        <v>62</v>
      </c>
      <c r="E13" s="4">
        <v>28</v>
      </c>
      <c r="F13" s="4">
        <v>1054</v>
      </c>
      <c r="G13" s="4">
        <v>28</v>
      </c>
      <c r="H13" s="4">
        <v>15</v>
      </c>
      <c r="I13" s="4">
        <v>780</v>
      </c>
      <c r="J13" s="4">
        <v>1080</v>
      </c>
      <c r="K13" s="12">
        <v>122.082</v>
      </c>
      <c r="L13" s="12">
        <v>24.973</v>
      </c>
      <c r="M13" s="27"/>
      <c r="N13" s="27"/>
    </row>
    <row r="14" ht="35" customHeight="true" spans="1:14">
      <c r="A14" s="4" t="s">
        <v>26</v>
      </c>
      <c r="B14" s="4">
        <v>537</v>
      </c>
      <c r="C14" s="16">
        <v>103</v>
      </c>
      <c r="D14" s="16">
        <v>16</v>
      </c>
      <c r="E14" s="16">
        <v>26</v>
      </c>
      <c r="F14" s="16">
        <v>363</v>
      </c>
      <c r="G14" s="16">
        <v>11</v>
      </c>
      <c r="H14" s="16">
        <v>18</v>
      </c>
      <c r="I14" s="4">
        <v>780</v>
      </c>
      <c r="J14" s="4">
        <v>1080</v>
      </c>
      <c r="K14" s="12">
        <v>44.02</v>
      </c>
      <c r="L14" s="12">
        <v>8.99</v>
      </c>
      <c r="M14" s="27"/>
      <c r="N14" s="27"/>
    </row>
    <row r="15" ht="35" customHeight="true" spans="1:14">
      <c r="A15" s="4" t="s">
        <v>27</v>
      </c>
      <c r="B15" s="4">
        <v>738</v>
      </c>
      <c r="C15" s="4">
        <v>255</v>
      </c>
      <c r="D15" s="4">
        <v>29</v>
      </c>
      <c r="E15" s="4">
        <v>19</v>
      </c>
      <c r="F15" s="4">
        <v>417</v>
      </c>
      <c r="G15" s="4">
        <v>2</v>
      </c>
      <c r="H15" s="4">
        <v>16</v>
      </c>
      <c r="I15" s="4">
        <v>780</v>
      </c>
      <c r="J15" s="4">
        <v>1080</v>
      </c>
      <c r="K15" s="12">
        <v>59.544</v>
      </c>
      <c r="L15" s="12">
        <v>9.949</v>
      </c>
      <c r="M15" s="27"/>
      <c r="N15" s="27"/>
    </row>
    <row r="16" ht="35" customHeight="true" spans="1:14">
      <c r="A16" s="4" t="s">
        <v>28</v>
      </c>
      <c r="B16" s="4">
        <v>577</v>
      </c>
      <c r="C16" s="4">
        <v>55</v>
      </c>
      <c r="D16" s="9">
        <v>25</v>
      </c>
      <c r="E16" s="9">
        <v>15</v>
      </c>
      <c r="F16" s="4">
        <v>243</v>
      </c>
      <c r="G16" s="4">
        <v>197</v>
      </c>
      <c r="H16" s="4">
        <v>42</v>
      </c>
      <c r="I16" s="4">
        <v>780</v>
      </c>
      <c r="J16" s="4">
        <v>1080</v>
      </c>
      <c r="K16" s="12">
        <f>8.61+44.766</f>
        <v>53.376</v>
      </c>
      <c r="L16" s="12">
        <f>4.415+30.6</f>
        <v>35.015</v>
      </c>
      <c r="M16" s="27"/>
      <c r="N16" s="27"/>
    </row>
    <row r="17" ht="35" customHeight="true" spans="1:14">
      <c r="A17" s="4" t="s">
        <v>29</v>
      </c>
      <c r="B17" s="4">
        <v>329</v>
      </c>
      <c r="C17" s="4">
        <v>57</v>
      </c>
      <c r="D17" s="16">
        <v>17</v>
      </c>
      <c r="E17" s="16">
        <v>6</v>
      </c>
      <c r="F17" s="4">
        <v>214</v>
      </c>
      <c r="G17" s="4">
        <v>4</v>
      </c>
      <c r="H17" s="4">
        <v>31</v>
      </c>
      <c r="I17" s="4">
        <v>780</v>
      </c>
      <c r="J17" s="4">
        <v>1080</v>
      </c>
      <c r="K17" s="12">
        <v>27.402</v>
      </c>
      <c r="L17" s="12">
        <v>4.649</v>
      </c>
      <c r="M17" s="27"/>
      <c r="N17" s="27"/>
    </row>
    <row r="18" ht="35" customHeight="true" spans="1:14">
      <c r="A18" s="4" t="s">
        <v>30</v>
      </c>
      <c r="B18" s="4">
        <v>432</v>
      </c>
      <c r="C18" s="4">
        <v>35</v>
      </c>
      <c r="D18" s="5">
        <v>19</v>
      </c>
      <c r="E18" s="5">
        <v>15</v>
      </c>
      <c r="F18" s="4">
        <v>320</v>
      </c>
      <c r="G18" s="4">
        <v>1</v>
      </c>
      <c r="H18" s="4">
        <v>42</v>
      </c>
      <c r="I18" s="4">
        <v>780</v>
      </c>
      <c r="J18" s="4">
        <v>1080</v>
      </c>
      <c r="K18" s="12">
        <v>36.01</v>
      </c>
      <c r="L18" s="12">
        <v>7.6</v>
      </c>
      <c r="M18" s="27"/>
      <c r="N18" s="27"/>
    </row>
    <row r="19" ht="35" customHeight="true" spans="1:14">
      <c r="A19" s="4" t="s">
        <v>31</v>
      </c>
      <c r="B19" s="4">
        <v>2168</v>
      </c>
      <c r="C19" s="4">
        <v>865</v>
      </c>
      <c r="D19" s="4">
        <v>176</v>
      </c>
      <c r="E19" s="4">
        <v>92</v>
      </c>
      <c r="F19" s="4">
        <v>846</v>
      </c>
      <c r="G19" s="4">
        <v>4</v>
      </c>
      <c r="H19" s="4">
        <v>85</v>
      </c>
      <c r="I19" s="4">
        <v>780</v>
      </c>
      <c r="J19" s="4">
        <v>1080</v>
      </c>
      <c r="K19" s="12">
        <v>193.398</v>
      </c>
      <c r="L19" s="12">
        <v>48.223</v>
      </c>
      <c r="M19" s="27"/>
      <c r="N19" s="27"/>
    </row>
    <row r="20" ht="35" customHeight="true" spans="1:14">
      <c r="A20" s="4" t="s">
        <v>32</v>
      </c>
      <c r="B20" s="4">
        <v>2417</v>
      </c>
      <c r="C20" s="4">
        <v>633</v>
      </c>
      <c r="D20" s="4">
        <v>105</v>
      </c>
      <c r="E20" s="4">
        <v>163</v>
      </c>
      <c r="F20" s="4">
        <v>1384</v>
      </c>
      <c r="G20" s="4">
        <v>57</v>
      </c>
      <c r="H20" s="4">
        <v>75</v>
      </c>
      <c r="I20" s="4">
        <v>780</v>
      </c>
      <c r="J20" s="4">
        <v>1080</v>
      </c>
      <c r="K20" s="12">
        <v>200.526</v>
      </c>
      <c r="L20" s="12">
        <v>46.822</v>
      </c>
      <c r="M20" s="27"/>
      <c r="N20" s="27"/>
    </row>
    <row r="21" ht="35" customHeight="true" spans="1:14">
      <c r="A21" s="4" t="s">
        <v>33</v>
      </c>
      <c r="B21" s="4">
        <v>2770</v>
      </c>
      <c r="C21" s="4">
        <v>565</v>
      </c>
      <c r="D21" s="4">
        <v>181</v>
      </c>
      <c r="E21" s="4">
        <v>115</v>
      </c>
      <c r="F21" s="4">
        <v>1774</v>
      </c>
      <c r="G21" s="4">
        <v>24</v>
      </c>
      <c r="H21" s="4">
        <v>111</v>
      </c>
      <c r="I21" s="4">
        <v>780</v>
      </c>
      <c r="J21" s="4">
        <v>1080</v>
      </c>
      <c r="K21" s="12">
        <v>228.99</v>
      </c>
      <c r="L21" s="12">
        <f>(C21*80+D21*1380+E21*350+F21*80+G21*1380+H21*350)/10000</f>
        <v>54.912</v>
      </c>
      <c r="M21" s="27"/>
      <c r="N21" s="27"/>
    </row>
    <row r="22" ht="35" customHeight="true" spans="1:14">
      <c r="A22" s="4" t="s">
        <v>34</v>
      </c>
      <c r="B22" s="4">
        <v>2266</v>
      </c>
      <c r="C22" s="4">
        <v>641</v>
      </c>
      <c r="D22" s="4">
        <v>172</v>
      </c>
      <c r="E22" s="4">
        <v>98</v>
      </c>
      <c r="F22" s="4">
        <v>1236</v>
      </c>
      <c r="G22" s="4">
        <v>71</v>
      </c>
      <c r="H22" s="4">
        <v>48</v>
      </c>
      <c r="I22" s="4">
        <v>780</v>
      </c>
      <c r="J22" s="4">
        <v>1080</v>
      </c>
      <c r="K22" s="12">
        <v>195.96</v>
      </c>
      <c r="L22" s="12">
        <v>53.4</v>
      </c>
      <c r="M22" s="27"/>
      <c r="N22" s="27"/>
    </row>
    <row r="23" s="1" customFormat="true" ht="35" customHeight="true" spans="1:14">
      <c r="A23" s="4" t="s">
        <v>35</v>
      </c>
      <c r="B23" s="4">
        <v>633</v>
      </c>
      <c r="C23" s="4">
        <v>136</v>
      </c>
      <c r="D23" s="4">
        <v>35</v>
      </c>
      <c r="E23" s="4">
        <v>46</v>
      </c>
      <c r="F23" s="4">
        <v>352</v>
      </c>
      <c r="G23" s="4">
        <v>22</v>
      </c>
      <c r="H23" s="4">
        <v>42</v>
      </c>
      <c r="I23" s="4">
        <v>780</v>
      </c>
      <c r="J23" s="4">
        <v>1080</v>
      </c>
      <c r="K23" s="12">
        <v>53.724</v>
      </c>
      <c r="L23" s="12">
        <v>15.983</v>
      </c>
      <c r="M23" s="27"/>
      <c r="N23" s="27"/>
    </row>
    <row r="24" ht="35" customHeight="true" spans="1:14">
      <c r="A24" s="4" t="s">
        <v>36</v>
      </c>
      <c r="B24" s="4">
        <v>1261</v>
      </c>
      <c r="C24" s="4">
        <v>304</v>
      </c>
      <c r="D24" s="4">
        <v>98</v>
      </c>
      <c r="E24" s="4">
        <v>45</v>
      </c>
      <c r="F24" s="4">
        <v>786</v>
      </c>
      <c r="G24" s="4">
        <v>17</v>
      </c>
      <c r="H24" s="4">
        <v>11</v>
      </c>
      <c r="I24" s="4">
        <v>780</v>
      </c>
      <c r="J24" s="4">
        <v>1080</v>
      </c>
      <c r="K24" s="12">
        <v>103.488</v>
      </c>
      <c r="L24" s="12">
        <v>26.55</v>
      </c>
      <c r="M24" s="27"/>
      <c r="N24" s="27"/>
    </row>
    <row r="25" ht="35" customHeight="true" spans="1:14">
      <c r="A25" s="9" t="s">
        <v>37</v>
      </c>
      <c r="B25" s="4">
        <v>2066</v>
      </c>
      <c r="C25" s="4">
        <v>463</v>
      </c>
      <c r="D25" s="4">
        <v>103</v>
      </c>
      <c r="E25" s="4">
        <v>183</v>
      </c>
      <c r="F25" s="4">
        <v>1317</v>
      </c>
      <c r="G25" s="4">
        <v>0</v>
      </c>
      <c r="H25" s="4">
        <v>0</v>
      </c>
      <c r="I25" s="4">
        <v>780</v>
      </c>
      <c r="J25" s="4">
        <v>1080</v>
      </c>
      <c r="K25" s="12">
        <v>169.728</v>
      </c>
      <c r="L25" s="12">
        <v>34.859</v>
      </c>
      <c r="M25" s="27"/>
      <c r="N25" s="27"/>
    </row>
    <row r="26" ht="35" customHeight="true" spans="1:14">
      <c r="A26" s="4" t="s">
        <v>38</v>
      </c>
      <c r="B26" s="4">
        <f t="shared" ref="B26:H26" si="0">SUM(B6:B25)</f>
        <v>24724</v>
      </c>
      <c r="C26" s="4">
        <f t="shared" si="0"/>
        <v>5714</v>
      </c>
      <c r="D26" s="4">
        <f t="shared" si="0"/>
        <v>1348</v>
      </c>
      <c r="E26" s="4">
        <f t="shared" si="0"/>
        <v>1116</v>
      </c>
      <c r="F26" s="4">
        <f t="shared" si="0"/>
        <v>14895</v>
      </c>
      <c r="G26" s="4">
        <f t="shared" si="0"/>
        <v>719</v>
      </c>
      <c r="H26" s="4">
        <f t="shared" si="0"/>
        <v>832</v>
      </c>
      <c r="I26" s="4"/>
      <c r="J26" s="4"/>
      <c r="K26" s="14">
        <f>SUM(K6:K25)</f>
        <v>2079.1708</v>
      </c>
      <c r="L26" s="14">
        <f>SUM(L6:L25)</f>
        <v>510.861</v>
      </c>
      <c r="M26" s="17"/>
      <c r="N26" s="17"/>
    </row>
    <row r="27" ht="14.25" spans="1:14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7"/>
      <c r="N27" s="17"/>
    </row>
    <row r="28" spans="1:14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</row>
    <row r="29" spans="1:14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14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</row>
    <row r="31" spans="1:14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</row>
    <row r="32" spans="1:14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</row>
    <row r="33" spans="1:14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</row>
    <row r="34" spans="1:14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</row>
    <row r="35" spans="1:14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</row>
    <row r="36" spans="1:14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4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</row>
    <row r="38" spans="1:14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39" spans="1:14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4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4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spans="1:14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4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4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</row>
    <row r="45" spans="1:14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</row>
    <row r="46" spans="1:14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</row>
    <row r="47" spans="1:14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</row>
    <row r="48" spans="1:14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</row>
    <row r="49" spans="1:14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1:14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1:14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4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</row>
    <row r="53" spans="1:14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</row>
    <row r="54" spans="1:14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</row>
    <row r="55" spans="1:14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1:14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1:14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1:14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</row>
    <row r="59" spans="1:14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</row>
    <row r="60" spans="1:14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</row>
    <row r="61" spans="1:14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</row>
    <row r="62" spans="1:14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4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</row>
    <row r="64" spans="1:14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1:14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</row>
    <row r="66" spans="1:14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</row>
    <row r="67" spans="1:14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</row>
    <row r="68" spans="1:14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</row>
    <row r="69" spans="1:14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</row>
    <row r="70" spans="1:14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</row>
    <row r="71" spans="1:14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</row>
    <row r="72" spans="1:14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</row>
    <row r="73" spans="1:14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</row>
    <row r="74" spans="1:14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</row>
    <row r="75" spans="1:14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</row>
    <row r="76" spans="1:14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</row>
    <row r="77" spans="1:14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</row>
    <row r="78" spans="1:14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</row>
    <row r="79" spans="1:14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</row>
    <row r="80" spans="1:14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</row>
    <row r="81" spans="1:14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</row>
    <row r="82" spans="1:14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1:14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</row>
    <row r="84" spans="1:14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</row>
    <row r="85" spans="1:14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</row>
    <row r="86" spans="1:14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</row>
    <row r="87" spans="1:14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</row>
    <row r="88" spans="1:14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</row>
    <row r="89" spans="1:14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</row>
    <row r="90" spans="1:14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</row>
    <row r="91" spans="1:14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14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</row>
    <row r="93" spans="1:14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</row>
    <row r="94" spans="1:14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</row>
    <row r="95" spans="1:14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</row>
    <row r="96" spans="1:14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</row>
    <row r="97" spans="1:14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</row>
    <row r="98" spans="1:14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</row>
    <row r="99" spans="1:14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</row>
    <row r="100" spans="1:14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</row>
    <row r="101" spans="1:14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</row>
    <row r="102" spans="1:14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</row>
    <row r="103" spans="1:14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</row>
    <row r="104" spans="1:14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</row>
    <row r="105" spans="1:14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</row>
    <row r="106" spans="1:14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</row>
    <row r="107" spans="1:14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</row>
    <row r="108" spans="1:14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</row>
    <row r="109" spans="1:14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</row>
    <row r="110" spans="1:14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</row>
    <row r="111" spans="1:14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</row>
    <row r="112" spans="1:14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</row>
    <row r="113" spans="1:14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</row>
    <row r="114" spans="1:14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</row>
    <row r="115" spans="1:14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</row>
    <row r="116" spans="1:14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</row>
    <row r="117" spans="1:14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</row>
    <row r="118" spans="1:14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</row>
    <row r="119" spans="1:14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</row>
    <row r="120" spans="1:14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</row>
    <row r="121" spans="1:14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</row>
    <row r="122" spans="1:14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</row>
    <row r="123" spans="1:14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1:14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</row>
    <row r="125" spans="1:14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</row>
    <row r="126" spans="1:14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</row>
    <row r="127" spans="1:14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</row>
    <row r="128" spans="1:14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</row>
    <row r="129" spans="1:14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</row>
    <row r="130" spans="1:14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</row>
    <row r="131" spans="1:14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</row>
    <row r="132" spans="1:14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</row>
    <row r="133" spans="1:14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</row>
    <row r="134" spans="1:14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</row>
    <row r="135" spans="1:14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</row>
    <row r="136" spans="1:14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</row>
    <row r="137" spans="1:14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</row>
    <row r="138" spans="1:14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</row>
    <row r="139" spans="1:14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</row>
    <row r="140" spans="1:14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</row>
    <row r="141" spans="1:14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</row>
    <row r="142" spans="1:14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</row>
    <row r="143" spans="1:14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</row>
    <row r="144" spans="1:14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</row>
    <row r="145" spans="1:14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</row>
    <row r="146" spans="1:14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</row>
    <row r="147" spans="1:14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</row>
    <row r="148" spans="1:14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</row>
    <row r="149" spans="1:14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</row>
    <row r="150" spans="1:14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</row>
    <row r="151" spans="1:14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</row>
    <row r="152" spans="1:14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</row>
    <row r="153" spans="1:14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</row>
    <row r="154" spans="1:14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</row>
    <row r="155" spans="1:14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</row>
    <row r="156" spans="1:14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</row>
    <row r="157" spans="1:14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</row>
    <row r="158" spans="1:14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</row>
    <row r="159" spans="1:14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</row>
    <row r="160" spans="1:14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</row>
    <row r="161" spans="1:14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</row>
    <row r="162" spans="1:14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</row>
    <row r="163" spans="1:14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</row>
    <row r="164" spans="1:14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</row>
    <row r="165" spans="1:14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</row>
    <row r="166" spans="1:14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</row>
    <row r="167" spans="1:14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</row>
    <row r="168" spans="1:14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</row>
    <row r="169" spans="1:14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</row>
    <row r="170" spans="1:14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</row>
    <row r="171" spans="1:14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</row>
    <row r="172" spans="1:14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</row>
    <row r="173" spans="1:14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</row>
    <row r="174" spans="1:14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</row>
    <row r="175" spans="1:14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</row>
    <row r="176" spans="1:14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</row>
    <row r="177" spans="1:14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</row>
    <row r="178" spans="1:14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</row>
    <row r="179" spans="1:14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</row>
    <row r="180" spans="1:14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</row>
    <row r="181" spans="1:14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</row>
    <row r="182" spans="1:14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</row>
    <row r="183" spans="1:14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</row>
    <row r="184" spans="1:14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</row>
    <row r="185" spans="1:14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</row>
    <row r="186" spans="1:14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</row>
    <row r="187" spans="1:14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</row>
    <row r="188" spans="1:14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</row>
    <row r="189" spans="1:14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</row>
    <row r="190" spans="1:14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</row>
    <row r="191" spans="1:14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</row>
    <row r="192" spans="1:14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</row>
    <row r="193" spans="1:14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</row>
    <row r="194" spans="1:14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</row>
    <row r="195" spans="1:14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</row>
    <row r="196" spans="1:14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</row>
    <row r="197" spans="1:14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</row>
    <row r="198" spans="1:14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</row>
    <row r="199" spans="1:14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</row>
    <row r="200" spans="1:14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</row>
  </sheetData>
  <mergeCells count="9">
    <mergeCell ref="A1:L1"/>
    <mergeCell ref="C2:H2"/>
    <mergeCell ref="C3:E3"/>
    <mergeCell ref="F3:H3"/>
    <mergeCell ref="A2:A4"/>
    <mergeCell ref="B2:B4"/>
    <mergeCell ref="K2:K4"/>
    <mergeCell ref="L2:L4"/>
    <mergeCell ref="I2:J3"/>
  </mergeCells>
  <pageMargins left="0.7" right="0.7" top="0.75" bottom="0.75" header="0.3" footer="0.3"/>
  <pageSetup paperSize="9" scale="4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0"/>
  <sheetViews>
    <sheetView tabSelected="1" workbookViewId="0">
      <selection activeCell="A1" sqref="A1:K1"/>
    </sheetView>
  </sheetViews>
  <sheetFormatPr defaultColWidth="9" defaultRowHeight="13.5"/>
  <cols>
    <col min="1" max="1" width="38" customWidth="true"/>
    <col min="2" max="2" width="20.25" customWidth="true"/>
    <col min="3" max="4" width="15" customWidth="true"/>
    <col min="5" max="5" width="19" customWidth="true"/>
    <col min="6" max="6" width="17" customWidth="true"/>
    <col min="7" max="8" width="19" customWidth="true"/>
    <col min="9" max="9" width="15" customWidth="true"/>
    <col min="10" max="10" width="22" customWidth="true"/>
    <col min="11" max="11" width="39" customWidth="true"/>
  </cols>
  <sheetData>
    <row r="1" ht="23.25" customHeight="true" spans="1:11">
      <c r="A1" s="2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2" customHeight="true" spans="1:11">
      <c r="A2" s="4" t="s">
        <v>1</v>
      </c>
      <c r="B2" s="4" t="s">
        <v>40</v>
      </c>
      <c r="C2" s="4" t="s">
        <v>3</v>
      </c>
      <c r="D2" s="4"/>
      <c r="E2" s="4"/>
      <c r="F2" s="4"/>
      <c r="G2" s="4"/>
      <c r="H2" s="4"/>
      <c r="I2" s="4" t="s">
        <v>4</v>
      </c>
      <c r="J2" s="4" t="s">
        <v>5</v>
      </c>
      <c r="K2" s="4" t="s">
        <v>6</v>
      </c>
    </row>
    <row r="3" ht="25" customHeight="true" spans="1:11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1"/>
      <c r="J3" s="11"/>
      <c r="K3" s="11"/>
    </row>
    <row r="4" ht="25" customHeight="true" spans="1:11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5"/>
      <c r="J4" s="5"/>
      <c r="K4" s="5"/>
    </row>
    <row r="5" ht="30" customHeight="true" spans="1:11">
      <c r="A5" s="4" t="s">
        <v>14</v>
      </c>
      <c r="B5" s="4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4" t="s">
        <v>17</v>
      </c>
      <c r="K5" s="4" t="s">
        <v>17</v>
      </c>
    </row>
    <row r="6" ht="35" customHeight="true" spans="1:11">
      <c r="A6" s="4" t="s">
        <v>18</v>
      </c>
      <c r="B6" s="4">
        <v>320</v>
      </c>
      <c r="C6" s="4">
        <v>17</v>
      </c>
      <c r="D6" s="4">
        <v>51</v>
      </c>
      <c r="E6" s="4">
        <v>29</v>
      </c>
      <c r="F6" s="4">
        <v>153</v>
      </c>
      <c r="G6" s="4">
        <v>28</v>
      </c>
      <c r="H6" s="4">
        <v>42</v>
      </c>
      <c r="I6" s="4">
        <v>1108</v>
      </c>
      <c r="J6" s="12">
        <v>35.456</v>
      </c>
      <c r="K6" s="12">
        <v>14.747</v>
      </c>
    </row>
    <row r="7" ht="35" customHeight="true" spans="1:11">
      <c r="A7" s="4" t="s">
        <v>19</v>
      </c>
      <c r="B7" s="4">
        <v>18</v>
      </c>
      <c r="C7" s="6">
        <v>0</v>
      </c>
      <c r="D7" s="7">
        <v>1</v>
      </c>
      <c r="E7" s="6">
        <v>0</v>
      </c>
      <c r="F7" s="7">
        <v>16</v>
      </c>
      <c r="G7" s="7">
        <v>1</v>
      </c>
      <c r="H7" s="6">
        <v>0</v>
      </c>
      <c r="I7" s="4">
        <v>1108</v>
      </c>
      <c r="J7" s="12">
        <v>1.99</v>
      </c>
      <c r="K7" s="12">
        <v>0.4</v>
      </c>
    </row>
    <row r="8" ht="35" customHeight="true" spans="1:11">
      <c r="A8" s="4" t="s">
        <v>20</v>
      </c>
      <c r="B8" s="4">
        <v>10</v>
      </c>
      <c r="C8" s="4">
        <v>0</v>
      </c>
      <c r="D8" s="4">
        <v>0</v>
      </c>
      <c r="E8" s="4">
        <v>0</v>
      </c>
      <c r="F8" s="4">
        <v>11</v>
      </c>
      <c r="G8" s="4">
        <v>1</v>
      </c>
      <c r="H8" s="4">
        <v>0</v>
      </c>
      <c r="I8" s="4">
        <v>1108</v>
      </c>
      <c r="J8" s="12">
        <v>1.3296</v>
      </c>
      <c r="K8" s="12">
        <v>0.226</v>
      </c>
    </row>
    <row r="9" ht="35" customHeight="true" spans="1:11">
      <c r="A9" s="4" t="s">
        <v>21</v>
      </c>
      <c r="B9" s="4">
        <v>86</v>
      </c>
      <c r="C9" s="4">
        <v>10</v>
      </c>
      <c r="D9" s="4">
        <v>6</v>
      </c>
      <c r="E9" s="4">
        <v>3</v>
      </c>
      <c r="F9" s="4">
        <v>20</v>
      </c>
      <c r="G9" s="4">
        <v>21</v>
      </c>
      <c r="H9" s="4">
        <v>26</v>
      </c>
      <c r="I9" s="4">
        <v>1108</v>
      </c>
      <c r="J9" s="12">
        <v>9.5288</v>
      </c>
      <c r="K9" s="12">
        <v>4.829</v>
      </c>
    </row>
    <row r="10" ht="35" customHeight="true" spans="1:11">
      <c r="A10" s="4" t="s">
        <v>22</v>
      </c>
      <c r="B10" s="4">
        <v>209</v>
      </c>
      <c r="C10" s="4">
        <v>41</v>
      </c>
      <c r="D10" s="4">
        <v>125</v>
      </c>
      <c r="E10" s="4">
        <v>2</v>
      </c>
      <c r="F10" s="4">
        <v>30</v>
      </c>
      <c r="G10" s="4">
        <v>6</v>
      </c>
      <c r="H10" s="4">
        <v>5</v>
      </c>
      <c r="I10" s="4">
        <v>1108</v>
      </c>
      <c r="J10" s="12">
        <v>23.1572</v>
      </c>
      <c r="K10" s="12">
        <v>18.891</v>
      </c>
    </row>
    <row r="11" ht="35" customHeight="true" spans="1:11">
      <c r="A11" s="4" t="s">
        <v>23</v>
      </c>
      <c r="B11" s="4">
        <v>156</v>
      </c>
      <c r="C11" s="4">
        <v>76</v>
      </c>
      <c r="D11" s="4">
        <v>17</v>
      </c>
      <c r="E11" s="4">
        <v>24</v>
      </c>
      <c r="F11" s="4">
        <v>31</v>
      </c>
      <c r="G11" s="4">
        <v>1</v>
      </c>
      <c r="H11" s="4">
        <v>7</v>
      </c>
      <c r="I11" s="4">
        <v>1080</v>
      </c>
      <c r="J11" s="12">
        <v>16.848</v>
      </c>
      <c r="K11" s="12">
        <v>44.25</v>
      </c>
    </row>
    <row r="12" ht="35" customHeight="true" spans="1:11">
      <c r="A12" s="4" t="s">
        <v>24</v>
      </c>
      <c r="B12" s="4">
        <v>127</v>
      </c>
      <c r="C12" s="4">
        <v>7</v>
      </c>
      <c r="D12" s="4">
        <v>25</v>
      </c>
      <c r="E12" s="4">
        <v>1</v>
      </c>
      <c r="F12" s="4">
        <v>83</v>
      </c>
      <c r="G12" s="4">
        <v>5</v>
      </c>
      <c r="H12" s="4">
        <v>6</v>
      </c>
      <c r="I12" s="4">
        <v>1080</v>
      </c>
      <c r="J12" s="12">
        <v>13.716</v>
      </c>
      <c r="K12" s="12">
        <v>5.105</v>
      </c>
    </row>
    <row r="13" ht="35" customHeight="true" spans="1:11">
      <c r="A13" s="4" t="s">
        <v>25</v>
      </c>
      <c r="B13" s="4">
        <v>36</v>
      </c>
      <c r="C13" s="4">
        <v>13</v>
      </c>
      <c r="D13" s="4">
        <v>0</v>
      </c>
      <c r="E13" s="4">
        <v>1</v>
      </c>
      <c r="F13" s="4">
        <v>19</v>
      </c>
      <c r="G13" s="4">
        <v>2</v>
      </c>
      <c r="H13" s="4">
        <v>1</v>
      </c>
      <c r="I13" s="4">
        <v>1080</v>
      </c>
      <c r="J13" s="12">
        <v>3.888</v>
      </c>
      <c r="K13" s="12">
        <v>0.594</v>
      </c>
    </row>
    <row r="14" ht="35" customHeight="true" spans="1:11">
      <c r="A14" s="4" t="s">
        <v>26</v>
      </c>
      <c r="B14" s="4">
        <v>32</v>
      </c>
      <c r="C14" s="8">
        <v>4</v>
      </c>
      <c r="D14" s="8">
        <v>0</v>
      </c>
      <c r="E14" s="8">
        <v>11</v>
      </c>
      <c r="F14" s="8">
        <v>12</v>
      </c>
      <c r="G14" s="8">
        <v>0</v>
      </c>
      <c r="H14" s="8">
        <v>5</v>
      </c>
      <c r="I14" s="4">
        <v>1080</v>
      </c>
      <c r="J14" s="12">
        <v>3.46</v>
      </c>
      <c r="K14" s="12">
        <v>0.69</v>
      </c>
    </row>
    <row r="15" ht="35" customHeight="true" spans="1:11">
      <c r="A15" s="4" t="s">
        <v>27</v>
      </c>
      <c r="B15" s="7">
        <v>88</v>
      </c>
      <c r="C15" s="7">
        <v>20</v>
      </c>
      <c r="D15" s="7">
        <v>6</v>
      </c>
      <c r="E15" s="7">
        <v>4</v>
      </c>
      <c r="F15" s="7">
        <v>49</v>
      </c>
      <c r="G15" s="7">
        <v>2</v>
      </c>
      <c r="H15" s="7">
        <v>7</v>
      </c>
      <c r="I15" s="7">
        <v>1080</v>
      </c>
      <c r="J15" s="13">
        <v>9.5</v>
      </c>
      <c r="K15" s="13">
        <v>1.08</v>
      </c>
    </row>
    <row r="16" ht="35" customHeight="true" spans="1:11">
      <c r="A16" s="4" t="s">
        <v>28</v>
      </c>
      <c r="B16" s="4">
        <v>103</v>
      </c>
      <c r="C16" s="4">
        <v>3</v>
      </c>
      <c r="D16" s="4">
        <v>8</v>
      </c>
      <c r="E16" s="4">
        <v>2</v>
      </c>
      <c r="F16" s="4">
        <v>34</v>
      </c>
      <c r="G16" s="4">
        <v>47</v>
      </c>
      <c r="H16" s="4">
        <v>9</v>
      </c>
      <c r="I16" s="4">
        <v>1080</v>
      </c>
      <c r="J16" s="12">
        <f>1.404+9.72</f>
        <v>11.124</v>
      </c>
      <c r="K16" s="12">
        <f>1.198+7.073</f>
        <v>8.271</v>
      </c>
    </row>
    <row r="17" ht="35" customHeight="true" spans="1:11">
      <c r="A17" s="4" t="s">
        <v>29</v>
      </c>
      <c r="B17" s="4">
        <v>29</v>
      </c>
      <c r="C17" s="4">
        <v>7</v>
      </c>
      <c r="D17" s="4">
        <v>6</v>
      </c>
      <c r="E17" s="4">
        <v>0</v>
      </c>
      <c r="F17" s="4">
        <v>14</v>
      </c>
      <c r="G17" s="4">
        <v>1</v>
      </c>
      <c r="H17" s="4">
        <v>1</v>
      </c>
      <c r="I17" s="4">
        <v>1080</v>
      </c>
      <c r="J17" s="12">
        <v>3.132</v>
      </c>
      <c r="K17" s="12">
        <v>1.057</v>
      </c>
    </row>
    <row r="18" ht="35" customHeight="true" spans="1:11">
      <c r="A18" s="4" t="s">
        <v>30</v>
      </c>
      <c r="B18" s="4">
        <v>81</v>
      </c>
      <c r="C18" s="4">
        <v>11</v>
      </c>
      <c r="D18" s="4">
        <v>6</v>
      </c>
      <c r="E18" s="4">
        <v>8</v>
      </c>
      <c r="F18" s="4">
        <v>48</v>
      </c>
      <c r="G18" s="4">
        <v>1</v>
      </c>
      <c r="H18" s="4">
        <v>7</v>
      </c>
      <c r="I18" s="4">
        <v>1080</v>
      </c>
      <c r="J18" s="12">
        <v>8.748</v>
      </c>
      <c r="K18" s="12">
        <v>1.963</v>
      </c>
    </row>
    <row r="19" ht="35" customHeight="true" spans="1:11">
      <c r="A19" s="4" t="s">
        <v>31</v>
      </c>
      <c r="B19" s="4">
        <v>165</v>
      </c>
      <c r="C19" s="4">
        <v>36</v>
      </c>
      <c r="D19" s="4">
        <v>34</v>
      </c>
      <c r="E19" s="4">
        <v>5</v>
      </c>
      <c r="F19" s="4">
        <v>73</v>
      </c>
      <c r="G19" s="4">
        <v>1</v>
      </c>
      <c r="H19" s="4">
        <v>16</v>
      </c>
      <c r="I19" s="4">
        <v>1080</v>
      </c>
      <c r="J19" s="12">
        <v>17.82</v>
      </c>
      <c r="K19" s="12">
        <v>6.437</v>
      </c>
    </row>
    <row r="20" ht="35" customHeight="true" spans="1:11">
      <c r="A20" s="4" t="s">
        <v>32</v>
      </c>
      <c r="B20" s="4">
        <v>124</v>
      </c>
      <c r="C20" s="4">
        <v>18</v>
      </c>
      <c r="D20" s="4">
        <v>4</v>
      </c>
      <c r="E20" s="4">
        <v>0</v>
      </c>
      <c r="F20" s="4">
        <v>82</v>
      </c>
      <c r="G20" s="4">
        <v>14</v>
      </c>
      <c r="H20" s="4">
        <v>6</v>
      </c>
      <c r="I20" s="4">
        <v>1080</v>
      </c>
      <c r="J20" s="12">
        <v>13.392</v>
      </c>
      <c r="K20" s="12">
        <v>3.494</v>
      </c>
    </row>
    <row r="21" ht="35" customHeight="true" spans="1:11">
      <c r="A21" s="4" t="s">
        <v>33</v>
      </c>
      <c r="B21" s="4">
        <v>84</v>
      </c>
      <c r="C21" s="4">
        <v>5</v>
      </c>
      <c r="D21" s="4">
        <v>29</v>
      </c>
      <c r="E21" s="4">
        <v>2</v>
      </c>
      <c r="F21" s="4">
        <v>33</v>
      </c>
      <c r="G21" s="4">
        <v>2</v>
      </c>
      <c r="H21" s="4">
        <v>13</v>
      </c>
      <c r="I21" s="4">
        <v>1080</v>
      </c>
      <c r="J21" s="12">
        <v>9.072</v>
      </c>
      <c r="K21" s="12">
        <f>(C21*80+D21*1380+E21*350+F21*80+G21*1380+H21*350)/10000</f>
        <v>5.107</v>
      </c>
    </row>
    <row r="22" ht="35" customHeight="true" spans="1:11">
      <c r="A22" s="4" t="s">
        <v>34</v>
      </c>
      <c r="B22" s="4">
        <v>143</v>
      </c>
      <c r="C22" s="4">
        <v>28</v>
      </c>
      <c r="D22" s="4">
        <v>49</v>
      </c>
      <c r="E22" s="4">
        <v>4</v>
      </c>
      <c r="F22" s="4">
        <v>47</v>
      </c>
      <c r="G22" s="4">
        <v>11</v>
      </c>
      <c r="H22" s="4">
        <v>4</v>
      </c>
      <c r="I22" s="4">
        <v>1080</v>
      </c>
      <c r="J22" s="12">
        <v>18.04</v>
      </c>
      <c r="K22" s="12">
        <v>9.16</v>
      </c>
    </row>
    <row r="23" s="1" customFormat="true" ht="35" customHeight="true" spans="1:11">
      <c r="A23" s="4" t="s">
        <v>35</v>
      </c>
      <c r="B23" s="4">
        <v>33</v>
      </c>
      <c r="C23" s="4">
        <v>4</v>
      </c>
      <c r="D23" s="4">
        <v>11</v>
      </c>
      <c r="E23" s="4">
        <v>0</v>
      </c>
      <c r="F23" s="4">
        <v>10</v>
      </c>
      <c r="G23" s="4">
        <v>6</v>
      </c>
      <c r="H23" s="4">
        <v>2</v>
      </c>
      <c r="I23" s="4">
        <v>1080</v>
      </c>
      <c r="J23" s="12">
        <v>3.564</v>
      </c>
      <c r="K23" s="12">
        <v>2.528</v>
      </c>
    </row>
    <row r="24" ht="35" customHeight="true" spans="1:11">
      <c r="A24" s="4" t="s">
        <v>36</v>
      </c>
      <c r="B24" s="4">
        <v>110</v>
      </c>
      <c r="C24" s="4">
        <v>35</v>
      </c>
      <c r="D24" s="4">
        <v>14</v>
      </c>
      <c r="E24" s="4">
        <v>4</v>
      </c>
      <c r="F24" s="4">
        <v>45</v>
      </c>
      <c r="G24" s="4">
        <v>9</v>
      </c>
      <c r="H24" s="4">
        <v>3</v>
      </c>
      <c r="I24" s="4">
        <v>1080</v>
      </c>
      <c r="J24" s="12">
        <v>11.88</v>
      </c>
      <c r="K24" s="12">
        <v>4.059</v>
      </c>
    </row>
    <row r="25" ht="35" customHeight="true" spans="1:11">
      <c r="A25" s="9" t="s">
        <v>37</v>
      </c>
      <c r="B25" s="4">
        <v>67</v>
      </c>
      <c r="C25" s="4">
        <v>7</v>
      </c>
      <c r="D25" s="4">
        <v>7</v>
      </c>
      <c r="E25" s="4">
        <v>6</v>
      </c>
      <c r="F25" s="4">
        <v>47</v>
      </c>
      <c r="G25" s="4">
        <v>0</v>
      </c>
      <c r="H25" s="4">
        <v>0</v>
      </c>
      <c r="I25" s="4">
        <v>1080</v>
      </c>
      <c r="J25" s="12">
        <v>7.236</v>
      </c>
      <c r="K25" s="12">
        <v>1.608</v>
      </c>
    </row>
    <row r="26" ht="35" customHeight="true" spans="1:11">
      <c r="A26" s="4" t="s">
        <v>38</v>
      </c>
      <c r="B26" s="4">
        <f t="shared" ref="B26:H26" si="0">SUM(B6:B25)</f>
        <v>2021</v>
      </c>
      <c r="C26" s="4">
        <f t="shared" si="0"/>
        <v>342</v>
      </c>
      <c r="D26" s="4">
        <f t="shared" si="0"/>
        <v>399</v>
      </c>
      <c r="E26" s="4">
        <f t="shared" si="0"/>
        <v>106</v>
      </c>
      <c r="F26" s="4">
        <f t="shared" si="0"/>
        <v>857</v>
      </c>
      <c r="G26" s="4">
        <f t="shared" si="0"/>
        <v>159</v>
      </c>
      <c r="H26" s="4">
        <f t="shared" si="0"/>
        <v>160</v>
      </c>
      <c r="I26" s="4"/>
      <c r="J26" s="14">
        <f>SUM(J6:J25)</f>
        <v>222.8816</v>
      </c>
      <c r="K26" s="14">
        <f>SUM(K6:K25)</f>
        <v>134.496</v>
      </c>
    </row>
    <row r="27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spans="1:1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  <row r="56" spans="1:1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</row>
    <row r="57" spans="1:1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</row>
    <row r="58" spans="1:1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</sheetData>
  <mergeCells count="9">
    <mergeCell ref="A1:K1"/>
    <mergeCell ref="C2:H2"/>
    <mergeCell ref="C3:E3"/>
    <mergeCell ref="F3:H3"/>
    <mergeCell ref="A2:A4"/>
    <mergeCell ref="B2:B4"/>
    <mergeCell ref="I2:I4"/>
    <mergeCell ref="J2:J4"/>
    <mergeCell ref="K2:K4"/>
  </mergeCells>
  <pageMargins left="0.7" right="0.7" top="0.75" bottom="0.75" header="0.3" footer="0.3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2022-11-11T09:48:00Z</dcterms:created>
  <dcterms:modified xsi:type="dcterms:W3CDTF">2022-11-16T11:12:35Z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