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0月农村特困" sheetId="3" r:id="rId1"/>
    <sheet name="10月城市特困" sheetId="4" r:id="rId2"/>
  </sheets>
  <definedNames>
    <definedName name="_xlnm.Print_Area" localSheetId="1">'10月城市特困'!$A$1:$K$26</definedName>
  </definedNames>
  <calcPr calcId="144525"/>
</workbook>
</file>

<file path=xl/sharedStrings.xml><?xml version="1.0" encoding="utf-8"?>
<sst xmlns="http://schemas.openxmlformats.org/spreadsheetml/2006/main" count="97" uniqueCount="41">
  <si>
    <t>赣州市2023年农村特困供养人员基本情况10月报表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</si>
  <si>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</si>
  <si>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</si>
  <si>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</si>
  <si>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</si>
  <si>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</si>
  <si>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</si>
  <si>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</si>
  <si>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</si>
  <si>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</si>
  <si>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</si>
  <si>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</si>
  <si>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</si>
  <si>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</si>
  <si>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</si>
  <si>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</si>
  <si>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</si>
  <si>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</si>
  <si>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</si>
  <si>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</si>
  <si>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</si>
  <si>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</si>
  <si>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</si>
  <si>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</si>
  <si>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</si>
  <si>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</si>
  <si>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</si>
  <si>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</si>
  <si>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</si>
  <si>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</si>
  <si>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</si>
  <si>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</si>
  <si>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</si>
  <si>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</si>
  <si>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</si>
  <si>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</si>
  <si>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</si>
  <si>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</si>
  <si>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</si>
  <si>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赣州市2023年城市特困供养人员基本情况10月报表</t>
  </si>
  <si>
    <t>城市特困供养总人数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</si>
</sst>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8" formatCode="0.00_ "/>
    <numFmt numFmtId="43" formatCode="_ * #,##0.00_ ;_ * \-#,##0.00_ ;_ * &quot;-&quot;??_ ;_ @_ "/>
    <numFmt numFmtId="41" formatCode="_ * #,##0_ ;_ * \-#,##0_ ;_ * &quot;-&quot;_ ;_ @_ "/>
  </numFmts>
  <fonts count="32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4"/>
      <name val="仿宋_GB2312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4"/>
      <color indexed="8"/>
      <name val="仿宋_GB2312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4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1" fillId="11" borderId="11" applyNumberFormat="false" applyAlignment="false" applyProtection="false">
      <alignment vertical="center"/>
    </xf>
    <xf numFmtId="0" fontId="22" fillId="12" borderId="12" applyNumberFormat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6" fillId="0" borderId="1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1" fillId="0" borderId="15" applyNumberFormat="false" applyFill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30" fillId="0" borderId="1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8" fillId="21" borderId="16" applyNumberFormat="false" applyFont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29" fillId="11" borderId="13" applyNumberForma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23" fillId="13" borderId="13" applyNumberForma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3" xfId="0" applyNumberFormat="true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7" fillId="0" borderId="0" xfId="0" applyFont="true" applyAlignment="true"/>
    <xf numFmtId="0" fontId="5" fillId="0" borderId="0" xfId="0" applyFont="true" applyAlignment="true"/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178" fontId="3" fillId="0" borderId="4" xfId="0" applyNumberFormat="true" applyFont="true" applyBorder="true" applyAlignment="true">
      <alignment horizontal="center" vertical="center" wrapText="true"/>
    </xf>
    <xf numFmtId="178" fontId="3" fillId="0" borderId="5" xfId="0" applyNumberFormat="true" applyFont="true" applyBorder="true" applyAlignment="true">
      <alignment horizontal="center" vertical="center" wrapText="true"/>
    </xf>
    <xf numFmtId="178" fontId="3" fillId="0" borderId="4" xfId="0" applyNumberFormat="true" applyFont="true" applyFill="true" applyBorder="true" applyAlignment="true">
      <alignment horizontal="center" vertical="center" wrapText="true"/>
    </xf>
    <xf numFmtId="178" fontId="3" fillId="0" borderId="5" xfId="0" applyNumberFormat="true" applyFont="true" applyFill="true" applyBorder="true" applyAlignment="true">
      <alignment horizontal="center" vertical="center" wrapText="true"/>
    </xf>
    <xf numFmtId="178" fontId="6" fillId="0" borderId="4" xfId="0" applyNumberFormat="true" applyFont="true" applyBorder="true" applyAlignment="true">
      <alignment horizontal="center" vertical="center" wrapText="true"/>
    </xf>
    <xf numFmtId="178" fontId="6" fillId="0" borderId="5" xfId="0" applyNumberFormat="true" applyFont="true" applyBorder="true" applyAlignment="true">
      <alignment horizontal="center" vertical="center" wrapText="true"/>
    </xf>
    <xf numFmtId="178" fontId="6" fillId="0" borderId="4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Alignment="true"/>
    <xf numFmtId="0" fontId="0" fillId="2" borderId="0" xfId="0" applyFill="true">
      <alignment vertical="center"/>
    </xf>
    <xf numFmtId="0" fontId="0" fillId="0" borderId="0" xfId="0" applyAlignment="true">
      <alignment horizontal="center" vertical="center"/>
    </xf>
    <xf numFmtId="178" fontId="0" fillId="0" borderId="0" xfId="0" applyNumberFormat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6" fillId="0" borderId="1" xfId="0" applyNumberFormat="true" applyFont="true" applyBorder="true" applyAlignment="true">
      <alignment horizontal="center" vertical="center" wrapText="true"/>
    </xf>
    <xf numFmtId="177" fontId="3" fillId="0" borderId="1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9" fillId="0" borderId="5" xfId="0" applyFont="true" applyBorder="true" applyAlignment="true">
      <alignment horizontal="center" vertical="center"/>
    </xf>
    <xf numFmtId="0" fontId="10" fillId="0" borderId="0" xfId="0" applyFont="true" applyAlignment="true">
      <alignment horizontal="center" vertical="center" wrapText="true"/>
    </xf>
    <xf numFmtId="0" fontId="11" fillId="0" borderId="0" xfId="0" applyFont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178" fontId="2" fillId="0" borderId="0" xfId="0" applyNumberFormat="true" applyFont="true" applyAlignment="true">
      <alignment horizontal="center" vertical="center" wrapText="true"/>
    </xf>
    <xf numFmtId="178" fontId="3" fillId="0" borderId="7" xfId="0" applyNumberFormat="true" applyFont="true" applyBorder="true" applyAlignment="true">
      <alignment horizontal="center" vertical="center" wrapText="true"/>
    </xf>
    <xf numFmtId="178" fontId="3" fillId="0" borderId="8" xfId="0" applyNumberFormat="true" applyFont="true" applyBorder="true" applyAlignment="true">
      <alignment horizontal="center" vertical="center" wrapText="true"/>
    </xf>
    <xf numFmtId="178" fontId="6" fillId="0" borderId="4" xfId="0" applyNumberFormat="true" applyFont="true" applyBorder="true" applyAlignment="true">
      <alignment horizontal="center" vertical="center"/>
    </xf>
    <xf numFmtId="178" fontId="3" fillId="0" borderId="5" xfId="0" applyNumberFormat="true" applyFont="true" applyBorder="true" applyAlignment="true">
      <alignment horizontal="center" vertical="center"/>
    </xf>
    <xf numFmtId="178" fontId="3" fillId="2" borderId="4" xfId="0" applyNumberFormat="true" applyFont="true" applyFill="true" applyBorder="true" applyAlignment="true">
      <alignment horizontal="center" vertical="center" wrapText="true"/>
    </xf>
    <xf numFmtId="178" fontId="3" fillId="2" borderId="5" xfId="0" applyNumberFormat="true" applyFont="true" applyFill="true" applyBorder="true" applyAlignment="true">
      <alignment horizontal="center" vertical="center" wrapText="true"/>
    </xf>
    <xf numFmtId="178" fontId="11" fillId="0" borderId="0" xfId="0" applyNumberFormat="true" applyFont="true" applyAlignment="true">
      <alignment horizontal="center" vertical="center" wrapText="true"/>
    </xf>
    <xf numFmtId="178" fontId="10" fillId="0" borderId="0" xfId="0" applyNumberFormat="true" applyFont="true" applyAlignment="true">
      <alignment horizontal="center" vertical="center" wrapText="true"/>
    </xf>
    <xf numFmtId="176" fontId="7" fillId="0" borderId="0" xfId="0" applyNumberFormat="true" applyFont="true" applyAlignment="true">
      <alignment horizontal="center" vertical="center" wrapText="true"/>
    </xf>
    <xf numFmtId="176" fontId="7" fillId="2" borderId="0" xfId="0" applyNumberFormat="true" applyFont="true" applyFill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  <xf numFmtId="0" fontId="8" fillId="0" borderId="0" xfId="0" applyFont="true" applyAlignment="true">
      <alignment horizontal="center"/>
    </xf>
    <xf numFmtId="178" fontId="8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0"/>
  <sheetViews>
    <sheetView workbookViewId="0">
      <pane ySplit="5" topLeftCell="A6" activePane="bottomLeft" state="frozen"/>
      <selection/>
      <selection pane="bottomLeft" activeCell="A2" sqref="$A2:$XFD2"/>
    </sheetView>
  </sheetViews>
  <sheetFormatPr defaultColWidth="9" defaultRowHeight="13.5"/>
  <cols>
    <col min="1" max="1" width="22.775" customWidth="true"/>
    <col min="2" max="2" width="17.4416666666667" style="28" customWidth="true"/>
    <col min="3" max="3" width="13" style="28" customWidth="true"/>
    <col min="4" max="4" width="15" style="28" customWidth="true"/>
    <col min="5" max="5" width="15.1083333333333" style="28" customWidth="true"/>
    <col min="6" max="7" width="15" style="28" customWidth="true"/>
    <col min="8" max="8" width="15.3333333333333" style="28" customWidth="true"/>
    <col min="9" max="9" width="15.25" style="28" customWidth="true"/>
    <col min="10" max="10" width="15" style="28" customWidth="true"/>
    <col min="11" max="11" width="16.775" style="29" customWidth="true"/>
    <col min="12" max="12" width="19.4416666666667" style="29" customWidth="true"/>
    <col min="13" max="13" width="29" customWidth="true"/>
  </cols>
  <sheetData>
    <row r="1" ht="31.95" customHeight="true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3"/>
      <c r="L1" s="43"/>
      <c r="M1" s="3"/>
    </row>
    <row r="2" ht="19.05" customHeight="true" spans="1:13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4" t="s">
        <v>4</v>
      </c>
      <c r="J2" s="16"/>
      <c r="K2" s="19" t="s">
        <v>5</v>
      </c>
      <c r="L2" s="20" t="s">
        <v>6</v>
      </c>
      <c r="M2" s="41"/>
    </row>
    <row r="3" ht="19.05" customHeight="true" spans="1:13">
      <c r="A3" s="4"/>
      <c r="B3" s="4"/>
      <c r="C3" s="4" t="s">
        <v>7</v>
      </c>
      <c r="D3" s="4"/>
      <c r="E3" s="4"/>
      <c r="F3" s="4" t="s">
        <v>8</v>
      </c>
      <c r="G3" s="4"/>
      <c r="H3" s="4"/>
      <c r="I3" s="16"/>
      <c r="J3" s="16"/>
      <c r="K3" s="44"/>
      <c r="L3" s="20"/>
      <c r="M3" s="41"/>
    </row>
    <row r="4" ht="19.05" customHeight="true" spans="1:13">
      <c r="A4" s="4"/>
      <c r="B4" s="4"/>
      <c r="C4" s="4" t="s">
        <v>9</v>
      </c>
      <c r="D4" s="4" t="s">
        <v>10</v>
      </c>
      <c r="E4" s="4" t="s">
        <v>11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5"/>
      <c r="L4" s="20"/>
      <c r="M4" s="41"/>
    </row>
    <row r="5" ht="30" customHeight="true" spans="1:13">
      <c r="A5" s="4" t="s">
        <v>14</v>
      </c>
      <c r="B5" s="5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4" t="s">
        <v>16</v>
      </c>
      <c r="J5" s="4" t="s">
        <v>16</v>
      </c>
      <c r="K5" s="19" t="s">
        <v>17</v>
      </c>
      <c r="L5" s="20" t="s">
        <v>17</v>
      </c>
      <c r="M5" s="41"/>
    </row>
    <row r="6" ht="30" customHeight="true" spans="1:13">
      <c r="A6" s="4" t="s">
        <v>18</v>
      </c>
      <c r="B6" s="4">
        <v>297</v>
      </c>
      <c r="C6" s="30">
        <v>25</v>
      </c>
      <c r="D6" s="30">
        <v>6</v>
      </c>
      <c r="E6" s="30">
        <v>20</v>
      </c>
      <c r="F6" s="30">
        <v>216</v>
      </c>
      <c r="G6" s="30">
        <v>15</v>
      </c>
      <c r="H6" s="30">
        <v>15</v>
      </c>
      <c r="I6" s="4">
        <v>1178</v>
      </c>
      <c r="J6" s="4">
        <v>1178</v>
      </c>
      <c r="K6" s="46">
        <v>34.99</v>
      </c>
      <c r="L6" s="47">
        <v>6.53</v>
      </c>
      <c r="M6" s="41"/>
    </row>
    <row r="7" ht="30" customHeight="true" spans="1:13">
      <c r="A7" s="4" t="s">
        <v>19</v>
      </c>
      <c r="B7" s="4">
        <v>425</v>
      </c>
      <c r="C7" s="31">
        <v>64</v>
      </c>
      <c r="D7" s="31">
        <v>16</v>
      </c>
      <c r="E7" s="31">
        <v>9</v>
      </c>
      <c r="F7" s="31">
        <v>322</v>
      </c>
      <c r="G7" s="31">
        <v>8</v>
      </c>
      <c r="H7" s="31">
        <v>6</v>
      </c>
      <c r="I7" s="4">
        <v>860</v>
      </c>
      <c r="J7" s="4">
        <v>1150</v>
      </c>
      <c r="K7" s="19">
        <v>37.68</v>
      </c>
      <c r="L7" s="20">
        <v>7.7</v>
      </c>
      <c r="M7" s="52"/>
    </row>
    <row r="8" ht="30" customHeight="true" spans="1:13">
      <c r="A8" s="4" t="s">
        <v>20</v>
      </c>
      <c r="B8" s="4">
        <v>286</v>
      </c>
      <c r="C8" s="4">
        <v>51</v>
      </c>
      <c r="D8" s="4">
        <v>8</v>
      </c>
      <c r="E8" s="4">
        <v>6</v>
      </c>
      <c r="F8" s="4">
        <v>202</v>
      </c>
      <c r="G8" s="4">
        <v>12</v>
      </c>
      <c r="H8" s="4">
        <v>7</v>
      </c>
      <c r="I8" s="4">
        <v>860</v>
      </c>
      <c r="J8" s="4">
        <v>1150</v>
      </c>
      <c r="K8" s="19">
        <v>25.553</v>
      </c>
      <c r="L8" s="20">
        <v>5.745</v>
      </c>
      <c r="M8" s="52"/>
    </row>
    <row r="9" ht="30" customHeight="true" spans="1:13">
      <c r="A9" s="4" t="s">
        <v>21</v>
      </c>
      <c r="B9" s="32">
        <v>2112</v>
      </c>
      <c r="C9" s="8">
        <v>339</v>
      </c>
      <c r="D9" s="8">
        <v>112</v>
      </c>
      <c r="E9" s="8">
        <v>111</v>
      </c>
      <c r="F9" s="8">
        <v>1171</v>
      </c>
      <c r="G9" s="8">
        <v>149</v>
      </c>
      <c r="H9" s="8">
        <v>230</v>
      </c>
      <c r="I9" s="4">
        <v>860</v>
      </c>
      <c r="J9" s="4">
        <v>1150</v>
      </c>
      <c r="K9" s="19">
        <v>205.978</v>
      </c>
      <c r="L9" s="20">
        <v>63.053</v>
      </c>
      <c r="M9" s="52"/>
    </row>
    <row r="10" ht="30" customHeight="true" spans="1:13">
      <c r="A10" s="4" t="s">
        <v>22</v>
      </c>
      <c r="B10" s="4">
        <v>2142</v>
      </c>
      <c r="C10" s="4">
        <v>451</v>
      </c>
      <c r="D10" s="4">
        <v>28</v>
      </c>
      <c r="E10" s="4">
        <v>37</v>
      </c>
      <c r="F10" s="4">
        <v>1537</v>
      </c>
      <c r="G10" s="4">
        <v>69</v>
      </c>
      <c r="H10" s="4">
        <v>20</v>
      </c>
      <c r="I10" s="4">
        <v>860</v>
      </c>
      <c r="J10" s="4">
        <v>1150</v>
      </c>
      <c r="K10" s="19">
        <v>188.678</v>
      </c>
      <c r="L10" s="20">
        <v>35.26</v>
      </c>
      <c r="M10" s="52"/>
    </row>
    <row r="11" ht="30" customHeight="true" spans="1:13">
      <c r="A11" s="4" t="s">
        <v>23</v>
      </c>
      <c r="B11" s="4">
        <v>1258</v>
      </c>
      <c r="C11" s="4">
        <v>228</v>
      </c>
      <c r="D11" s="4">
        <v>77</v>
      </c>
      <c r="E11" s="4">
        <v>53</v>
      </c>
      <c r="F11" s="4">
        <v>848</v>
      </c>
      <c r="G11" s="4">
        <v>26</v>
      </c>
      <c r="H11" s="4">
        <v>26</v>
      </c>
      <c r="I11" s="4">
        <v>860</v>
      </c>
      <c r="J11" s="4">
        <v>1150</v>
      </c>
      <c r="K11" s="19">
        <v>113.29</v>
      </c>
      <c r="L11" s="20">
        <v>19.289</v>
      </c>
      <c r="M11" s="52"/>
    </row>
    <row r="12" ht="30" customHeight="true" spans="1:13">
      <c r="A12" s="4" t="s">
        <v>24</v>
      </c>
      <c r="B12" s="8">
        <v>748</v>
      </c>
      <c r="C12" s="8">
        <v>160</v>
      </c>
      <c r="D12" s="8">
        <v>81</v>
      </c>
      <c r="E12" s="8">
        <v>13</v>
      </c>
      <c r="F12" s="8">
        <v>465</v>
      </c>
      <c r="G12" s="8">
        <v>10</v>
      </c>
      <c r="H12" s="8">
        <v>19</v>
      </c>
      <c r="I12" s="8">
        <v>860</v>
      </c>
      <c r="J12" s="8">
        <v>1150</v>
      </c>
      <c r="K12" s="21">
        <v>67.895</v>
      </c>
      <c r="L12" s="22">
        <v>19.928</v>
      </c>
      <c r="M12" s="52"/>
    </row>
    <row r="13" s="27" customFormat="true" ht="30" customHeight="true" spans="1:13">
      <c r="A13" s="33" t="s">
        <v>25</v>
      </c>
      <c r="B13" s="33">
        <v>1482</v>
      </c>
      <c r="C13" s="33">
        <v>246</v>
      </c>
      <c r="D13" s="33">
        <v>92</v>
      </c>
      <c r="E13" s="33">
        <v>43</v>
      </c>
      <c r="F13" s="33">
        <v>1056</v>
      </c>
      <c r="G13" s="33">
        <v>31</v>
      </c>
      <c r="H13" s="33">
        <v>14</v>
      </c>
      <c r="I13" s="4">
        <v>860</v>
      </c>
      <c r="J13" s="4">
        <v>1150</v>
      </c>
      <c r="K13" s="48">
        <v>132.672</v>
      </c>
      <c r="L13" s="49">
        <v>31.861</v>
      </c>
      <c r="M13" s="53"/>
    </row>
    <row r="14" ht="30" customHeight="true" spans="1:13">
      <c r="A14" s="4" t="s">
        <v>26</v>
      </c>
      <c r="B14" s="4">
        <v>559</v>
      </c>
      <c r="C14" s="34">
        <v>97</v>
      </c>
      <c r="D14" s="34">
        <v>26</v>
      </c>
      <c r="E14" s="34">
        <v>23</v>
      </c>
      <c r="F14" s="34">
        <v>382</v>
      </c>
      <c r="G14" s="34">
        <v>21</v>
      </c>
      <c r="H14" s="34">
        <v>10</v>
      </c>
      <c r="I14" s="4">
        <v>860</v>
      </c>
      <c r="J14" s="4">
        <v>1150</v>
      </c>
      <c r="K14" s="19">
        <v>50.39</v>
      </c>
      <c r="L14" s="20">
        <v>10.99</v>
      </c>
      <c r="M14" s="52"/>
    </row>
    <row r="15" ht="30" customHeight="true" spans="1:13">
      <c r="A15" s="8" t="s">
        <v>27</v>
      </c>
      <c r="B15" s="4">
        <v>772</v>
      </c>
      <c r="C15" s="4">
        <v>225</v>
      </c>
      <c r="D15" s="4">
        <v>36</v>
      </c>
      <c r="E15" s="4">
        <v>28</v>
      </c>
      <c r="F15" s="4">
        <v>453</v>
      </c>
      <c r="G15" s="4">
        <v>4</v>
      </c>
      <c r="H15" s="4">
        <v>26</v>
      </c>
      <c r="I15" s="4">
        <v>860</v>
      </c>
      <c r="J15" s="4">
        <v>1150</v>
      </c>
      <c r="K15" s="19">
        <v>72.193</v>
      </c>
      <c r="L15" s="20">
        <v>10.35</v>
      </c>
      <c r="M15" s="52"/>
    </row>
    <row r="16" ht="30" customHeight="true" spans="1:13">
      <c r="A16" s="4" t="s">
        <v>28</v>
      </c>
      <c r="B16" s="4">
        <v>725</v>
      </c>
      <c r="C16" s="8">
        <v>104</v>
      </c>
      <c r="D16" s="35">
        <v>62</v>
      </c>
      <c r="E16" s="35">
        <v>28</v>
      </c>
      <c r="F16" s="4">
        <v>270</v>
      </c>
      <c r="G16" s="4">
        <v>44</v>
      </c>
      <c r="H16" s="4">
        <v>217</v>
      </c>
      <c r="I16" s="4">
        <v>860</v>
      </c>
      <c r="J16" s="4">
        <v>1150</v>
      </c>
      <c r="K16" s="21">
        <f>19.294+53.235</f>
        <v>72.529</v>
      </c>
      <c r="L16" s="22">
        <f>5.288+34.186</f>
        <v>39.474</v>
      </c>
      <c r="M16" s="52"/>
    </row>
    <row r="17" ht="30" customHeight="true" spans="1:13">
      <c r="A17" s="4" t="s">
        <v>29</v>
      </c>
      <c r="B17" s="4">
        <v>347</v>
      </c>
      <c r="C17" s="4">
        <v>56</v>
      </c>
      <c r="D17" s="36">
        <v>16</v>
      </c>
      <c r="E17" s="36">
        <v>7</v>
      </c>
      <c r="F17" s="4">
        <v>230</v>
      </c>
      <c r="G17" s="4">
        <v>6</v>
      </c>
      <c r="H17" s="4">
        <v>32</v>
      </c>
      <c r="I17" s="4">
        <v>860</v>
      </c>
      <c r="J17" s="4">
        <v>1150</v>
      </c>
      <c r="K17" s="19">
        <v>31.611</v>
      </c>
      <c r="L17" s="20">
        <v>5.693</v>
      </c>
      <c r="M17" s="52"/>
    </row>
    <row r="18" ht="30" customHeight="true" spans="1:13">
      <c r="A18" s="8" t="s">
        <v>30</v>
      </c>
      <c r="B18" s="4">
        <v>470</v>
      </c>
      <c r="C18" s="4">
        <v>31</v>
      </c>
      <c r="D18" s="5">
        <v>29</v>
      </c>
      <c r="E18" s="5">
        <v>20</v>
      </c>
      <c r="F18" s="4">
        <v>351</v>
      </c>
      <c r="G18" s="4">
        <v>1</v>
      </c>
      <c r="H18" s="4">
        <v>38</v>
      </c>
      <c r="I18" s="4">
        <v>860</v>
      </c>
      <c r="J18" s="4">
        <v>1150</v>
      </c>
      <c r="K18" s="19">
        <v>42.97</v>
      </c>
      <c r="L18" s="20">
        <v>9.99</v>
      </c>
      <c r="M18" s="52"/>
    </row>
    <row r="19" s="1" customFormat="true" ht="30" customHeight="true" spans="1:13">
      <c r="A19" s="8" t="s">
        <v>31</v>
      </c>
      <c r="B19" s="37">
        <v>2111</v>
      </c>
      <c r="C19" s="8">
        <v>731</v>
      </c>
      <c r="D19" s="8">
        <v>211</v>
      </c>
      <c r="E19" s="8">
        <v>210</v>
      </c>
      <c r="F19" s="8">
        <v>873</v>
      </c>
      <c r="G19" s="8">
        <v>5</v>
      </c>
      <c r="H19" s="8">
        <v>81</v>
      </c>
      <c r="I19" s="4">
        <v>860</v>
      </c>
      <c r="J19" s="4">
        <v>1150</v>
      </c>
      <c r="K19" s="21">
        <v>202.453</v>
      </c>
      <c r="L19" s="22">
        <v>56.033</v>
      </c>
      <c r="M19" s="54"/>
    </row>
    <row r="20" ht="30" customHeight="true" spans="1:13">
      <c r="A20" s="8" t="s">
        <v>32</v>
      </c>
      <c r="B20" s="4">
        <f>C20+D20+E20+F20+G20+H20</f>
        <v>2398</v>
      </c>
      <c r="C20" s="38">
        <v>566</v>
      </c>
      <c r="D20" s="11">
        <v>129</v>
      </c>
      <c r="E20" s="11">
        <v>157</v>
      </c>
      <c r="F20" s="11">
        <v>1409</v>
      </c>
      <c r="G20" s="4">
        <v>57</v>
      </c>
      <c r="H20" s="4">
        <v>80</v>
      </c>
      <c r="I20" s="4">
        <v>860</v>
      </c>
      <c r="J20" s="4">
        <v>1150</v>
      </c>
      <c r="K20" s="23">
        <v>223.715</v>
      </c>
      <c r="L20" s="20">
        <v>53.713</v>
      </c>
      <c r="M20" s="52"/>
    </row>
    <row r="21" ht="30" customHeight="true" spans="1:13">
      <c r="A21" s="8" t="s">
        <v>33</v>
      </c>
      <c r="B21" s="14">
        <v>2831</v>
      </c>
      <c r="C21" s="39">
        <v>539</v>
      </c>
      <c r="D21" s="39">
        <v>206</v>
      </c>
      <c r="E21" s="39">
        <v>107</v>
      </c>
      <c r="F21" s="15">
        <v>1834</v>
      </c>
      <c r="G21" s="42">
        <v>30</v>
      </c>
      <c r="H21" s="10">
        <v>115</v>
      </c>
      <c r="I21" s="4">
        <v>860</v>
      </c>
      <c r="J21" s="4">
        <v>1150</v>
      </c>
      <c r="K21" s="19">
        <v>256.748</v>
      </c>
      <c r="L21" s="20">
        <v>64.068</v>
      </c>
      <c r="M21" s="52"/>
    </row>
    <row r="22" ht="30" customHeight="true" spans="1:13">
      <c r="A22" s="4" t="s">
        <v>34</v>
      </c>
      <c r="B22" s="4">
        <v>2219</v>
      </c>
      <c r="C22" s="5">
        <v>579</v>
      </c>
      <c r="D22" s="5">
        <v>168</v>
      </c>
      <c r="E22" s="5">
        <v>98</v>
      </c>
      <c r="F22" s="5">
        <v>1217</v>
      </c>
      <c r="G22" s="4">
        <v>85</v>
      </c>
      <c r="H22" s="4">
        <v>72</v>
      </c>
      <c r="I22" s="4">
        <v>860</v>
      </c>
      <c r="J22" s="4">
        <v>1150</v>
      </c>
      <c r="K22" s="19">
        <v>209.293</v>
      </c>
      <c r="L22" s="20">
        <v>58.824</v>
      </c>
      <c r="M22" s="52"/>
    </row>
    <row r="23" ht="30" customHeight="true" spans="1:13">
      <c r="A23" s="4" t="s">
        <v>35</v>
      </c>
      <c r="B23" s="10">
        <v>650</v>
      </c>
      <c r="C23" s="10">
        <v>111</v>
      </c>
      <c r="D23" s="10">
        <v>59</v>
      </c>
      <c r="E23" s="10">
        <v>33</v>
      </c>
      <c r="F23" s="10">
        <v>376</v>
      </c>
      <c r="G23" s="10">
        <v>22</v>
      </c>
      <c r="H23" s="10">
        <v>49</v>
      </c>
      <c r="I23" s="4">
        <v>860</v>
      </c>
      <c r="J23" s="4">
        <v>1150</v>
      </c>
      <c r="K23" s="23">
        <v>60.627</v>
      </c>
      <c r="L23" s="20">
        <v>18.918</v>
      </c>
      <c r="M23" s="52"/>
    </row>
    <row r="24" ht="33" customHeight="true" spans="1:13">
      <c r="A24" s="4" t="s">
        <v>36</v>
      </c>
      <c r="B24" s="4">
        <v>1204</v>
      </c>
      <c r="C24" s="4">
        <v>278</v>
      </c>
      <c r="D24" s="4">
        <v>86</v>
      </c>
      <c r="E24" s="4">
        <v>47</v>
      </c>
      <c r="F24" s="4">
        <v>763</v>
      </c>
      <c r="G24" s="4">
        <v>17</v>
      </c>
      <c r="H24" s="4">
        <v>13</v>
      </c>
      <c r="I24" s="4">
        <v>860</v>
      </c>
      <c r="J24" s="4">
        <v>1150</v>
      </c>
      <c r="K24" s="19">
        <v>108.3</v>
      </c>
      <c r="L24" s="20">
        <v>26.724</v>
      </c>
      <c r="M24" s="52"/>
    </row>
    <row r="25" ht="30" customHeight="true" spans="1:13">
      <c r="A25" s="11" t="s">
        <v>37</v>
      </c>
      <c r="B25" s="4">
        <v>1909</v>
      </c>
      <c r="C25" s="4">
        <v>421</v>
      </c>
      <c r="D25" s="4">
        <v>106</v>
      </c>
      <c r="E25" s="4">
        <v>161</v>
      </c>
      <c r="F25" s="4">
        <v>1221</v>
      </c>
      <c r="G25" s="4">
        <v>0</v>
      </c>
      <c r="H25" s="4">
        <v>0</v>
      </c>
      <c r="I25" s="4">
        <v>860</v>
      </c>
      <c r="J25" s="4">
        <v>1150</v>
      </c>
      <c r="K25" s="19">
        <v>171.917</v>
      </c>
      <c r="L25" s="20">
        <v>36.683</v>
      </c>
      <c r="M25" s="52"/>
    </row>
    <row r="26" ht="30" customHeight="true" spans="1:13">
      <c r="A26" s="4" t="s">
        <v>38</v>
      </c>
      <c r="B26" s="4">
        <f>SUM(B6:B25)</f>
        <v>24945</v>
      </c>
      <c r="C26" s="4">
        <f t="shared" ref="C26:H26" si="0">SUM(C6:C25)</f>
        <v>5302</v>
      </c>
      <c r="D26" s="4">
        <f t="shared" si="0"/>
        <v>1554</v>
      </c>
      <c r="E26" s="4">
        <f t="shared" si="0"/>
        <v>1211</v>
      </c>
      <c r="F26" s="4">
        <f t="shared" si="0"/>
        <v>15196</v>
      </c>
      <c r="G26" s="4">
        <f t="shared" si="0"/>
        <v>612</v>
      </c>
      <c r="H26" s="4">
        <f t="shared" si="0"/>
        <v>1070</v>
      </c>
      <c r="I26" s="4"/>
      <c r="J26" s="4"/>
      <c r="K26" s="19">
        <f>SUM(K6:K25)</f>
        <v>2309.482</v>
      </c>
      <c r="L26" s="20">
        <f>SUM(L6:L25)</f>
        <v>580.826</v>
      </c>
      <c r="M26" s="40"/>
    </row>
    <row r="27" ht="14.25" spans="1:13">
      <c r="A27" s="40"/>
      <c r="B27" s="41"/>
      <c r="C27" s="41"/>
      <c r="D27" s="41"/>
      <c r="E27" s="41"/>
      <c r="F27" s="41"/>
      <c r="G27" s="41"/>
      <c r="H27" s="41"/>
      <c r="I27" s="41"/>
      <c r="J27" s="41"/>
      <c r="K27" s="50"/>
      <c r="L27" s="50"/>
      <c r="M27" s="40"/>
    </row>
    <row r="28" spans="1:13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51"/>
      <c r="L28" s="51"/>
      <c r="M28" s="40"/>
    </row>
    <row r="29" spans="1:13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51"/>
      <c r="L29" s="51"/>
      <c r="M29" s="40"/>
    </row>
    <row r="30" spans="1:13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51"/>
      <c r="L30" s="51"/>
      <c r="M30" s="40"/>
    </row>
    <row r="31" spans="1:13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51"/>
      <c r="L31" s="51"/>
      <c r="M31" s="40"/>
    </row>
    <row r="32" spans="1:13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51"/>
      <c r="L32" s="51"/>
      <c r="M32" s="40"/>
    </row>
    <row r="33" spans="1:13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51"/>
      <c r="L33" s="51"/>
      <c r="M33" s="40"/>
    </row>
    <row r="34" spans="1:13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51"/>
      <c r="L34" s="51"/>
      <c r="M34" s="40"/>
    </row>
    <row r="35" spans="1:13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51"/>
      <c r="L35" s="51"/>
      <c r="M35" s="40"/>
    </row>
    <row r="36" spans="1:13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51"/>
      <c r="L36" s="51"/>
      <c r="M36" s="40"/>
    </row>
    <row r="37" spans="1:13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51"/>
      <c r="L37" s="51"/>
      <c r="M37" s="40"/>
    </row>
    <row r="38" spans="1:13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51"/>
      <c r="L38" s="51"/>
      <c r="M38" s="40"/>
    </row>
    <row r="39" spans="1:13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51"/>
      <c r="L39" s="51"/>
      <c r="M39" s="40"/>
    </row>
    <row r="40" spans="1:13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51"/>
      <c r="L40" s="51"/>
      <c r="M40" s="40"/>
    </row>
    <row r="41" spans="1:13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51"/>
      <c r="L41" s="51"/>
      <c r="M41" s="40"/>
    </row>
    <row r="42" spans="1:13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51"/>
      <c r="L42" s="51"/>
      <c r="M42" s="40"/>
    </row>
    <row r="43" spans="1:13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51"/>
      <c r="L43" s="51"/>
      <c r="M43" s="40"/>
    </row>
    <row r="44" spans="1:13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51"/>
      <c r="L44" s="51"/>
      <c r="M44" s="40"/>
    </row>
    <row r="45" spans="1:13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51"/>
      <c r="L45" s="51"/>
      <c r="M45" s="40"/>
    </row>
    <row r="46" spans="1:13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51"/>
      <c r="L46" s="51"/>
      <c r="M46" s="40"/>
    </row>
    <row r="47" spans="1:13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51"/>
      <c r="L47" s="51"/>
      <c r="M47" s="40"/>
    </row>
    <row r="48" spans="1:13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51"/>
      <c r="L48" s="51"/>
      <c r="M48" s="40"/>
    </row>
    <row r="49" spans="1:13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51"/>
      <c r="L49" s="51"/>
      <c r="M49" s="40"/>
    </row>
    <row r="50" spans="1:13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51"/>
      <c r="L50" s="51"/>
      <c r="M50" s="40"/>
    </row>
    <row r="51" spans="1:13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51"/>
      <c r="L51" s="51"/>
      <c r="M51" s="40"/>
    </row>
    <row r="52" spans="1:13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51"/>
      <c r="L52" s="51"/>
      <c r="M52" s="40"/>
    </row>
    <row r="53" spans="1:13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51"/>
      <c r="L53" s="51"/>
      <c r="M53" s="40"/>
    </row>
    <row r="54" spans="1:13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51"/>
      <c r="L54" s="51"/>
      <c r="M54" s="40"/>
    </row>
    <row r="55" spans="1:13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51"/>
      <c r="L55" s="51"/>
      <c r="M55" s="40"/>
    </row>
    <row r="56" spans="1:13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51"/>
      <c r="L56" s="51"/>
      <c r="M56" s="40"/>
    </row>
    <row r="57" spans="1:13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51"/>
      <c r="L57" s="51"/>
      <c r="M57" s="40"/>
    </row>
    <row r="58" spans="1:1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51"/>
      <c r="L58" s="51"/>
      <c r="M58" s="40"/>
    </row>
    <row r="59" spans="1:13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51"/>
      <c r="L59" s="51"/>
      <c r="M59" s="40"/>
    </row>
    <row r="60" spans="1:13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51"/>
      <c r="L60" s="51"/>
      <c r="M60" s="40"/>
    </row>
    <row r="61" spans="1:13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51"/>
      <c r="L61" s="51"/>
      <c r="M61" s="40"/>
    </row>
    <row r="62" spans="1:13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51"/>
      <c r="L62" s="51"/>
      <c r="M62" s="40"/>
    </row>
    <row r="63" spans="1:13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51"/>
      <c r="L63" s="51"/>
      <c r="M63" s="40"/>
    </row>
    <row r="64" spans="1:13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51"/>
      <c r="L64" s="51"/>
      <c r="M64" s="40"/>
    </row>
    <row r="65" spans="1:13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51"/>
      <c r="L65" s="51"/>
      <c r="M65" s="40"/>
    </row>
    <row r="66" spans="1:13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51"/>
      <c r="L66" s="51"/>
      <c r="M66" s="40"/>
    </row>
    <row r="67" spans="1:13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51"/>
      <c r="L67" s="51"/>
      <c r="M67" s="40"/>
    </row>
    <row r="68" spans="1:13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51"/>
      <c r="L68" s="51"/>
      <c r="M68" s="40"/>
    </row>
    <row r="69" spans="1:13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51"/>
      <c r="L69" s="51"/>
      <c r="M69" s="40"/>
    </row>
    <row r="70" spans="1:13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51"/>
      <c r="L70" s="51"/>
      <c r="M70" s="40"/>
    </row>
    <row r="71" spans="1:13">
      <c r="A71" s="40"/>
      <c r="B71" s="40"/>
      <c r="C71" s="40"/>
      <c r="D71" s="40"/>
      <c r="E71" s="40"/>
      <c r="F71" s="40"/>
      <c r="G71" s="40"/>
      <c r="H71" s="40"/>
      <c r="I71" s="40"/>
      <c r="J71" s="40"/>
      <c r="K71" s="51"/>
      <c r="L71" s="51"/>
      <c r="M71" s="40"/>
    </row>
    <row r="72" spans="1:13">
      <c r="A72" s="40"/>
      <c r="B72" s="40"/>
      <c r="C72" s="40"/>
      <c r="D72" s="40"/>
      <c r="E72" s="40"/>
      <c r="F72" s="40"/>
      <c r="G72" s="40"/>
      <c r="H72" s="40"/>
      <c r="I72" s="40"/>
      <c r="J72" s="40"/>
      <c r="K72" s="51"/>
      <c r="L72" s="51"/>
      <c r="M72" s="40"/>
    </row>
    <row r="73" spans="1:13">
      <c r="A73" s="40"/>
      <c r="B73" s="40"/>
      <c r="C73" s="40"/>
      <c r="D73" s="40"/>
      <c r="E73" s="40"/>
      <c r="F73" s="40"/>
      <c r="G73" s="40"/>
      <c r="H73" s="40"/>
      <c r="I73" s="40"/>
      <c r="J73" s="40"/>
      <c r="K73" s="51"/>
      <c r="L73" s="51"/>
      <c r="M73" s="40"/>
    </row>
    <row r="74" spans="1:13">
      <c r="A74" s="40"/>
      <c r="B74" s="40"/>
      <c r="C74" s="40"/>
      <c r="D74" s="40"/>
      <c r="E74" s="40"/>
      <c r="F74" s="40"/>
      <c r="G74" s="40"/>
      <c r="H74" s="40"/>
      <c r="I74" s="40"/>
      <c r="J74" s="40"/>
      <c r="K74" s="51"/>
      <c r="L74" s="51"/>
      <c r="M74" s="40"/>
    </row>
    <row r="75" spans="1:13">
      <c r="A75" s="40"/>
      <c r="B75" s="40"/>
      <c r="C75" s="40"/>
      <c r="D75" s="40"/>
      <c r="E75" s="40"/>
      <c r="F75" s="40"/>
      <c r="G75" s="40"/>
      <c r="H75" s="40"/>
      <c r="I75" s="40"/>
      <c r="J75" s="40"/>
      <c r="K75" s="51"/>
      <c r="L75" s="51"/>
      <c r="M75" s="40"/>
    </row>
    <row r="76" spans="1:13">
      <c r="A76" s="40"/>
      <c r="B76" s="40"/>
      <c r="C76" s="40"/>
      <c r="D76" s="40"/>
      <c r="E76" s="40"/>
      <c r="F76" s="40"/>
      <c r="G76" s="40"/>
      <c r="H76" s="40"/>
      <c r="I76" s="40"/>
      <c r="J76" s="40"/>
      <c r="K76" s="51"/>
      <c r="L76" s="51"/>
      <c r="M76" s="40"/>
    </row>
    <row r="77" spans="1:13">
      <c r="A77" s="40"/>
      <c r="B77" s="40"/>
      <c r="C77" s="40"/>
      <c r="D77" s="40"/>
      <c r="E77" s="40"/>
      <c r="F77" s="40"/>
      <c r="G77" s="40"/>
      <c r="H77" s="40"/>
      <c r="I77" s="40"/>
      <c r="J77" s="40"/>
      <c r="K77" s="51"/>
      <c r="L77" s="51"/>
      <c r="M77" s="40"/>
    </row>
    <row r="78" spans="1:13">
      <c r="A78" s="40"/>
      <c r="B78" s="40"/>
      <c r="C78" s="40"/>
      <c r="D78" s="40"/>
      <c r="E78" s="40"/>
      <c r="F78" s="40"/>
      <c r="G78" s="40"/>
      <c r="H78" s="40"/>
      <c r="I78" s="40"/>
      <c r="J78" s="40"/>
      <c r="K78" s="51"/>
      <c r="L78" s="51"/>
      <c r="M78" s="40"/>
    </row>
    <row r="79" spans="1:13">
      <c r="A79" s="40"/>
      <c r="B79" s="40"/>
      <c r="C79" s="40"/>
      <c r="D79" s="40"/>
      <c r="E79" s="40"/>
      <c r="F79" s="40"/>
      <c r="G79" s="40"/>
      <c r="H79" s="40"/>
      <c r="I79" s="40"/>
      <c r="J79" s="40"/>
      <c r="K79" s="51"/>
      <c r="L79" s="51"/>
      <c r="M79" s="40"/>
    </row>
    <row r="80" spans="1:13">
      <c r="A80" s="40"/>
      <c r="B80" s="40"/>
      <c r="C80" s="40"/>
      <c r="D80" s="40"/>
      <c r="E80" s="40"/>
      <c r="F80" s="40"/>
      <c r="G80" s="40"/>
      <c r="H80" s="40"/>
      <c r="I80" s="40"/>
      <c r="J80" s="40"/>
      <c r="K80" s="51"/>
      <c r="L80" s="51"/>
      <c r="M80" s="40"/>
    </row>
    <row r="81" spans="1:13">
      <c r="A81" s="40"/>
      <c r="B81" s="40"/>
      <c r="C81" s="40"/>
      <c r="D81" s="40"/>
      <c r="E81" s="40"/>
      <c r="F81" s="40"/>
      <c r="G81" s="40"/>
      <c r="H81" s="40"/>
      <c r="I81" s="40"/>
      <c r="J81" s="40"/>
      <c r="K81" s="51"/>
      <c r="L81" s="51"/>
      <c r="M81" s="40"/>
    </row>
    <row r="82" spans="1:13">
      <c r="A82" s="40"/>
      <c r="B82" s="40"/>
      <c r="C82" s="40"/>
      <c r="D82" s="40"/>
      <c r="E82" s="40"/>
      <c r="F82" s="40"/>
      <c r="G82" s="40"/>
      <c r="H82" s="40"/>
      <c r="I82" s="40"/>
      <c r="J82" s="40"/>
      <c r="K82" s="51"/>
      <c r="L82" s="51"/>
      <c r="M82" s="40"/>
    </row>
    <row r="83" spans="1:13">
      <c r="A83" s="40"/>
      <c r="B83" s="40"/>
      <c r="C83" s="40"/>
      <c r="D83" s="40"/>
      <c r="E83" s="40"/>
      <c r="F83" s="40"/>
      <c r="G83" s="40"/>
      <c r="H83" s="40"/>
      <c r="I83" s="40"/>
      <c r="J83" s="40"/>
      <c r="K83" s="51"/>
      <c r="L83" s="51"/>
      <c r="M83" s="40"/>
    </row>
    <row r="84" spans="1:13">
      <c r="A84" s="40"/>
      <c r="B84" s="40"/>
      <c r="C84" s="40"/>
      <c r="D84" s="40"/>
      <c r="E84" s="40"/>
      <c r="F84" s="40"/>
      <c r="G84" s="40"/>
      <c r="H84" s="40"/>
      <c r="I84" s="40"/>
      <c r="J84" s="40"/>
      <c r="K84" s="51"/>
      <c r="L84" s="51"/>
      <c r="M84" s="40"/>
    </row>
    <row r="85" spans="1:13">
      <c r="A85" s="40"/>
      <c r="B85" s="40"/>
      <c r="C85" s="40"/>
      <c r="D85" s="40"/>
      <c r="E85" s="40"/>
      <c r="F85" s="40"/>
      <c r="G85" s="40"/>
      <c r="H85" s="40"/>
      <c r="I85" s="40"/>
      <c r="J85" s="40"/>
      <c r="K85" s="51"/>
      <c r="L85" s="51"/>
      <c r="M85" s="40"/>
    </row>
    <row r="86" spans="1:13">
      <c r="A86" s="40"/>
      <c r="B86" s="40"/>
      <c r="C86" s="40"/>
      <c r="D86" s="40"/>
      <c r="E86" s="40"/>
      <c r="F86" s="40"/>
      <c r="G86" s="40"/>
      <c r="H86" s="40"/>
      <c r="I86" s="40"/>
      <c r="J86" s="40"/>
      <c r="K86" s="51"/>
      <c r="L86" s="51"/>
      <c r="M86" s="40"/>
    </row>
    <row r="87" spans="1:13">
      <c r="A87" s="40"/>
      <c r="B87" s="40"/>
      <c r="C87" s="40"/>
      <c r="D87" s="40"/>
      <c r="E87" s="40"/>
      <c r="F87" s="40"/>
      <c r="G87" s="40"/>
      <c r="H87" s="40"/>
      <c r="I87" s="40"/>
      <c r="J87" s="40"/>
      <c r="K87" s="51"/>
      <c r="L87" s="51"/>
      <c r="M87" s="40"/>
    </row>
    <row r="88" spans="1:13">
      <c r="A88" s="40"/>
      <c r="B88" s="40"/>
      <c r="C88" s="40"/>
      <c r="D88" s="40"/>
      <c r="E88" s="40"/>
      <c r="F88" s="40"/>
      <c r="G88" s="40"/>
      <c r="H88" s="40"/>
      <c r="I88" s="40"/>
      <c r="J88" s="40"/>
      <c r="K88" s="51"/>
      <c r="L88" s="51"/>
      <c r="M88" s="40"/>
    </row>
    <row r="89" spans="1:13">
      <c r="A89" s="40"/>
      <c r="B89" s="40"/>
      <c r="C89" s="40"/>
      <c r="D89" s="40"/>
      <c r="E89" s="40"/>
      <c r="F89" s="40"/>
      <c r="G89" s="40"/>
      <c r="H89" s="40"/>
      <c r="I89" s="40"/>
      <c r="J89" s="40"/>
      <c r="K89" s="51"/>
      <c r="L89" s="51"/>
      <c r="M89" s="40"/>
    </row>
    <row r="90" spans="1:13">
      <c r="A90" s="40"/>
      <c r="B90" s="40"/>
      <c r="C90" s="40"/>
      <c r="D90" s="40"/>
      <c r="E90" s="40"/>
      <c r="F90" s="40"/>
      <c r="G90" s="40"/>
      <c r="H90" s="40"/>
      <c r="I90" s="40"/>
      <c r="J90" s="40"/>
      <c r="K90" s="51"/>
      <c r="L90" s="51"/>
      <c r="M90" s="40"/>
    </row>
    <row r="91" spans="1:13">
      <c r="A91" s="40"/>
      <c r="B91" s="40"/>
      <c r="C91" s="40"/>
      <c r="D91" s="40"/>
      <c r="E91" s="40"/>
      <c r="F91" s="40"/>
      <c r="G91" s="40"/>
      <c r="H91" s="40"/>
      <c r="I91" s="40"/>
      <c r="J91" s="40"/>
      <c r="K91" s="51"/>
      <c r="L91" s="51"/>
      <c r="M91" s="40"/>
    </row>
    <row r="92" spans="1:13">
      <c r="A92" s="40"/>
      <c r="B92" s="40"/>
      <c r="C92" s="40"/>
      <c r="D92" s="40"/>
      <c r="E92" s="40"/>
      <c r="F92" s="40"/>
      <c r="G92" s="40"/>
      <c r="H92" s="40"/>
      <c r="I92" s="40"/>
      <c r="J92" s="40"/>
      <c r="K92" s="51"/>
      <c r="L92" s="51"/>
      <c r="M92" s="40"/>
    </row>
    <row r="93" spans="1:13">
      <c r="A93" s="40"/>
      <c r="B93" s="40"/>
      <c r="C93" s="40"/>
      <c r="D93" s="40"/>
      <c r="E93" s="40"/>
      <c r="F93" s="40"/>
      <c r="G93" s="40"/>
      <c r="H93" s="40"/>
      <c r="I93" s="40"/>
      <c r="J93" s="40"/>
      <c r="K93" s="51"/>
      <c r="L93" s="51"/>
      <c r="M93" s="40"/>
    </row>
    <row r="94" spans="1:13">
      <c r="A94" s="40"/>
      <c r="B94" s="40"/>
      <c r="C94" s="40"/>
      <c r="D94" s="40"/>
      <c r="E94" s="40"/>
      <c r="F94" s="40"/>
      <c r="G94" s="40"/>
      <c r="H94" s="40"/>
      <c r="I94" s="40"/>
      <c r="J94" s="40"/>
      <c r="K94" s="51"/>
      <c r="L94" s="51"/>
      <c r="M94" s="40"/>
    </row>
    <row r="95" spans="1:13">
      <c r="A95" s="40"/>
      <c r="B95" s="40"/>
      <c r="C95" s="40"/>
      <c r="D95" s="40"/>
      <c r="E95" s="40"/>
      <c r="F95" s="40"/>
      <c r="G95" s="40"/>
      <c r="H95" s="40"/>
      <c r="I95" s="40"/>
      <c r="J95" s="40"/>
      <c r="K95" s="51"/>
      <c r="L95" s="51"/>
      <c r="M95" s="40"/>
    </row>
    <row r="96" spans="1:13">
      <c r="A96" s="40"/>
      <c r="B96" s="40"/>
      <c r="C96" s="40"/>
      <c r="D96" s="40"/>
      <c r="E96" s="40"/>
      <c r="F96" s="40"/>
      <c r="G96" s="40"/>
      <c r="H96" s="40"/>
      <c r="I96" s="40"/>
      <c r="J96" s="40"/>
      <c r="K96" s="51"/>
      <c r="L96" s="51"/>
      <c r="M96" s="40"/>
    </row>
    <row r="97" spans="1:13">
      <c r="A97" s="40"/>
      <c r="B97" s="40"/>
      <c r="C97" s="40"/>
      <c r="D97" s="40"/>
      <c r="E97" s="40"/>
      <c r="F97" s="40"/>
      <c r="G97" s="40"/>
      <c r="H97" s="40"/>
      <c r="I97" s="40"/>
      <c r="J97" s="40"/>
      <c r="K97" s="51"/>
      <c r="L97" s="51"/>
      <c r="M97" s="40"/>
    </row>
    <row r="98" spans="1:13">
      <c r="A98" s="40"/>
      <c r="B98" s="40"/>
      <c r="C98" s="40"/>
      <c r="D98" s="40"/>
      <c r="E98" s="40"/>
      <c r="F98" s="40"/>
      <c r="G98" s="40"/>
      <c r="H98" s="40"/>
      <c r="I98" s="40"/>
      <c r="J98" s="40"/>
      <c r="K98" s="51"/>
      <c r="L98" s="51"/>
      <c r="M98" s="40"/>
    </row>
    <row r="99" spans="1:13">
      <c r="A99" s="40"/>
      <c r="B99" s="40"/>
      <c r="C99" s="40"/>
      <c r="D99" s="40"/>
      <c r="E99" s="40"/>
      <c r="F99" s="40"/>
      <c r="G99" s="40"/>
      <c r="H99" s="40"/>
      <c r="I99" s="40"/>
      <c r="J99" s="40"/>
      <c r="K99" s="51"/>
      <c r="L99" s="51"/>
      <c r="M99" s="40"/>
    </row>
    <row r="100" spans="1:13">
      <c r="A100" s="40"/>
      <c r="B100" s="40"/>
      <c r="C100" s="40"/>
      <c r="D100" s="40"/>
      <c r="E100" s="40"/>
      <c r="F100" s="40"/>
      <c r="G100" s="40"/>
      <c r="H100" s="40"/>
      <c r="I100" s="40"/>
      <c r="J100" s="40"/>
      <c r="K100" s="51"/>
      <c r="L100" s="51"/>
      <c r="M100" s="40"/>
    </row>
    <row r="101" spans="1:13">
      <c r="A101" s="40"/>
      <c r="B101" s="40"/>
      <c r="C101" s="40"/>
      <c r="D101" s="40"/>
      <c r="E101" s="40"/>
      <c r="F101" s="40"/>
      <c r="G101" s="40"/>
      <c r="H101" s="40"/>
      <c r="I101" s="40"/>
      <c r="J101" s="40"/>
      <c r="K101" s="51"/>
      <c r="L101" s="51"/>
      <c r="M101" s="40"/>
    </row>
    <row r="102" spans="1:13">
      <c r="A102" s="40"/>
      <c r="B102" s="40"/>
      <c r="C102" s="40"/>
      <c r="D102" s="40"/>
      <c r="E102" s="40"/>
      <c r="F102" s="40"/>
      <c r="G102" s="40"/>
      <c r="H102" s="40"/>
      <c r="I102" s="40"/>
      <c r="J102" s="40"/>
      <c r="K102" s="51"/>
      <c r="L102" s="51"/>
      <c r="M102" s="40"/>
    </row>
    <row r="103" spans="1:13">
      <c r="A103" s="40"/>
      <c r="B103" s="40"/>
      <c r="C103" s="40"/>
      <c r="D103" s="40"/>
      <c r="E103" s="40"/>
      <c r="F103" s="40"/>
      <c r="G103" s="40"/>
      <c r="H103" s="40"/>
      <c r="I103" s="40"/>
      <c r="J103" s="40"/>
      <c r="K103" s="51"/>
      <c r="L103" s="51"/>
      <c r="M103" s="40"/>
    </row>
    <row r="104" spans="1:13">
      <c r="A104" s="40"/>
      <c r="B104" s="40"/>
      <c r="C104" s="40"/>
      <c r="D104" s="40"/>
      <c r="E104" s="40"/>
      <c r="F104" s="40"/>
      <c r="G104" s="40"/>
      <c r="H104" s="40"/>
      <c r="I104" s="40"/>
      <c r="J104" s="40"/>
      <c r="K104" s="51"/>
      <c r="L104" s="51"/>
      <c r="M104" s="40"/>
    </row>
    <row r="105" spans="1:13">
      <c r="A105" s="40"/>
      <c r="B105" s="40"/>
      <c r="C105" s="40"/>
      <c r="D105" s="40"/>
      <c r="E105" s="40"/>
      <c r="F105" s="40"/>
      <c r="G105" s="40"/>
      <c r="H105" s="40"/>
      <c r="I105" s="40"/>
      <c r="J105" s="40"/>
      <c r="K105" s="51"/>
      <c r="L105" s="51"/>
      <c r="M105" s="40"/>
    </row>
    <row r="106" spans="1:13">
      <c r="A106" s="40"/>
      <c r="B106" s="40"/>
      <c r="C106" s="40"/>
      <c r="D106" s="40"/>
      <c r="E106" s="40"/>
      <c r="F106" s="40"/>
      <c r="G106" s="40"/>
      <c r="H106" s="40"/>
      <c r="I106" s="40"/>
      <c r="J106" s="40"/>
      <c r="K106" s="51"/>
      <c r="L106" s="51"/>
      <c r="M106" s="40"/>
    </row>
    <row r="107" spans="1:13">
      <c r="A107" s="40"/>
      <c r="B107" s="40"/>
      <c r="C107" s="40"/>
      <c r="D107" s="40"/>
      <c r="E107" s="40"/>
      <c r="F107" s="40"/>
      <c r="G107" s="40"/>
      <c r="H107" s="40"/>
      <c r="I107" s="40"/>
      <c r="J107" s="40"/>
      <c r="K107" s="51"/>
      <c r="L107" s="51"/>
      <c r="M107" s="40"/>
    </row>
    <row r="108" spans="1:13">
      <c r="A108" s="40"/>
      <c r="B108" s="40"/>
      <c r="C108" s="40"/>
      <c r="D108" s="40"/>
      <c r="E108" s="40"/>
      <c r="F108" s="40"/>
      <c r="G108" s="40"/>
      <c r="H108" s="40"/>
      <c r="I108" s="40"/>
      <c r="J108" s="40"/>
      <c r="K108" s="51"/>
      <c r="L108" s="51"/>
      <c r="M108" s="40"/>
    </row>
    <row r="109" spans="1:13">
      <c r="A109" s="40"/>
      <c r="B109" s="40"/>
      <c r="C109" s="40"/>
      <c r="D109" s="40"/>
      <c r="E109" s="40"/>
      <c r="F109" s="40"/>
      <c r="G109" s="40"/>
      <c r="H109" s="40"/>
      <c r="I109" s="40"/>
      <c r="J109" s="40"/>
      <c r="K109" s="51"/>
      <c r="L109" s="51"/>
      <c r="M109" s="40"/>
    </row>
    <row r="110" spans="1:13">
      <c r="A110" s="40"/>
      <c r="B110" s="40"/>
      <c r="C110" s="40"/>
      <c r="D110" s="40"/>
      <c r="E110" s="40"/>
      <c r="F110" s="40"/>
      <c r="G110" s="40"/>
      <c r="H110" s="40"/>
      <c r="I110" s="40"/>
      <c r="J110" s="40"/>
      <c r="K110" s="51"/>
      <c r="L110" s="51"/>
      <c r="M110" s="40"/>
    </row>
    <row r="111" spans="1:13">
      <c r="A111" s="40"/>
      <c r="B111" s="40"/>
      <c r="C111" s="40"/>
      <c r="D111" s="40"/>
      <c r="E111" s="40"/>
      <c r="F111" s="40"/>
      <c r="G111" s="40"/>
      <c r="H111" s="40"/>
      <c r="I111" s="40"/>
      <c r="J111" s="40"/>
      <c r="K111" s="51"/>
      <c r="L111" s="51"/>
      <c r="M111" s="40"/>
    </row>
    <row r="112" spans="1:13">
      <c r="A112" s="40"/>
      <c r="B112" s="40"/>
      <c r="C112" s="40"/>
      <c r="D112" s="40"/>
      <c r="E112" s="40"/>
      <c r="F112" s="40"/>
      <c r="G112" s="40"/>
      <c r="H112" s="40"/>
      <c r="I112" s="40"/>
      <c r="J112" s="40"/>
      <c r="K112" s="51"/>
      <c r="L112" s="51"/>
      <c r="M112" s="40"/>
    </row>
    <row r="113" spans="1:13">
      <c r="A113" s="40"/>
      <c r="B113" s="40"/>
      <c r="C113" s="40"/>
      <c r="D113" s="40"/>
      <c r="E113" s="40"/>
      <c r="F113" s="40"/>
      <c r="G113" s="40"/>
      <c r="H113" s="40"/>
      <c r="I113" s="40"/>
      <c r="J113" s="40"/>
      <c r="K113" s="51"/>
      <c r="L113" s="51"/>
      <c r="M113" s="40"/>
    </row>
    <row r="114" spans="1:13">
      <c r="A114" s="40"/>
      <c r="B114" s="40"/>
      <c r="C114" s="40"/>
      <c r="D114" s="40"/>
      <c r="E114" s="40"/>
      <c r="F114" s="40"/>
      <c r="G114" s="40"/>
      <c r="H114" s="40"/>
      <c r="I114" s="40"/>
      <c r="J114" s="40"/>
      <c r="K114" s="51"/>
      <c r="L114" s="51"/>
      <c r="M114" s="40"/>
    </row>
    <row r="115" spans="1:13">
      <c r="A115" s="40"/>
      <c r="B115" s="40"/>
      <c r="C115" s="40"/>
      <c r="D115" s="40"/>
      <c r="E115" s="40"/>
      <c r="F115" s="40"/>
      <c r="G115" s="40"/>
      <c r="H115" s="40"/>
      <c r="I115" s="40"/>
      <c r="J115" s="40"/>
      <c r="K115" s="51"/>
      <c r="L115" s="51"/>
      <c r="M115" s="40"/>
    </row>
    <row r="116" spans="1:13">
      <c r="A116" s="40"/>
      <c r="B116" s="40"/>
      <c r="C116" s="40"/>
      <c r="D116" s="40"/>
      <c r="E116" s="40"/>
      <c r="F116" s="40"/>
      <c r="G116" s="40"/>
      <c r="H116" s="40"/>
      <c r="I116" s="40"/>
      <c r="J116" s="40"/>
      <c r="K116" s="51"/>
      <c r="L116" s="51"/>
      <c r="M116" s="40"/>
    </row>
    <row r="117" spans="1:13">
      <c r="A117" s="40"/>
      <c r="B117" s="40"/>
      <c r="C117" s="40"/>
      <c r="D117" s="40"/>
      <c r="E117" s="40"/>
      <c r="F117" s="40"/>
      <c r="G117" s="40"/>
      <c r="H117" s="40"/>
      <c r="I117" s="40"/>
      <c r="J117" s="40"/>
      <c r="K117" s="51"/>
      <c r="L117" s="51"/>
      <c r="M117" s="40"/>
    </row>
    <row r="118" spans="1:13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51"/>
      <c r="L118" s="51"/>
      <c r="M118" s="40"/>
    </row>
    <row r="119" spans="1:13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51"/>
      <c r="L119" s="51"/>
      <c r="M119" s="40"/>
    </row>
    <row r="120" spans="1:13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51"/>
      <c r="L120" s="51"/>
      <c r="M120" s="40"/>
    </row>
    <row r="121" spans="1:13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51"/>
      <c r="L121" s="51"/>
      <c r="M121" s="40"/>
    </row>
    <row r="122" spans="1:13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51"/>
      <c r="L122" s="51"/>
      <c r="M122" s="40"/>
    </row>
    <row r="123" spans="1:13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51"/>
      <c r="L123" s="51"/>
      <c r="M123" s="40"/>
    </row>
    <row r="124" spans="1:13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51"/>
      <c r="L124" s="51"/>
      <c r="M124" s="40"/>
    </row>
    <row r="125" spans="1:13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51"/>
      <c r="L125" s="51"/>
      <c r="M125" s="40"/>
    </row>
    <row r="126" spans="1:13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51"/>
      <c r="L126" s="51"/>
      <c r="M126" s="40"/>
    </row>
    <row r="127" spans="1:13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51"/>
      <c r="L127" s="51"/>
      <c r="M127" s="40"/>
    </row>
    <row r="128" spans="1:13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51"/>
      <c r="L128" s="51"/>
      <c r="M128" s="40"/>
    </row>
    <row r="129" spans="1:13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51"/>
      <c r="L129" s="51"/>
      <c r="M129" s="40"/>
    </row>
    <row r="130" spans="1:13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51"/>
      <c r="L130" s="51"/>
      <c r="M130" s="40"/>
    </row>
    <row r="131" spans="1:13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51"/>
      <c r="L131" s="51"/>
      <c r="M131" s="40"/>
    </row>
    <row r="132" spans="1:13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51"/>
      <c r="L132" s="51"/>
      <c r="M132" s="40"/>
    </row>
    <row r="133" spans="1:13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51"/>
      <c r="L133" s="51"/>
      <c r="M133" s="40"/>
    </row>
    <row r="134" spans="1:13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51"/>
      <c r="L134" s="51"/>
      <c r="M134" s="40"/>
    </row>
    <row r="135" spans="1:13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51"/>
      <c r="L135" s="51"/>
      <c r="M135" s="40"/>
    </row>
    <row r="136" spans="1:13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51"/>
      <c r="L136" s="51"/>
      <c r="M136" s="40"/>
    </row>
    <row r="137" spans="1:13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51"/>
      <c r="L137" s="51"/>
      <c r="M137" s="40"/>
    </row>
    <row r="138" spans="1:13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51"/>
      <c r="L138" s="51"/>
      <c r="M138" s="40"/>
    </row>
    <row r="139" spans="1:13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51"/>
      <c r="L139" s="51"/>
      <c r="M139" s="40"/>
    </row>
    <row r="140" spans="1:13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51"/>
      <c r="L140" s="51"/>
      <c r="M140" s="40"/>
    </row>
    <row r="141" spans="1:13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51"/>
      <c r="L141" s="51"/>
      <c r="M141" s="40"/>
    </row>
    <row r="142" spans="1:13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51"/>
      <c r="L142" s="51"/>
      <c r="M142" s="40"/>
    </row>
    <row r="143" spans="1:13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51"/>
      <c r="L143" s="51"/>
      <c r="M143" s="40"/>
    </row>
    <row r="144" spans="1:13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51"/>
      <c r="L144" s="51"/>
      <c r="M144" s="40"/>
    </row>
    <row r="145" spans="1:13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51"/>
      <c r="L145" s="51"/>
      <c r="M145" s="40"/>
    </row>
    <row r="146" spans="1:13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51"/>
      <c r="L146" s="51"/>
      <c r="M146" s="40"/>
    </row>
    <row r="147" spans="1:13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51"/>
      <c r="L147" s="51"/>
      <c r="M147" s="40"/>
    </row>
    <row r="148" spans="1:13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51"/>
      <c r="L148" s="51"/>
      <c r="M148" s="40"/>
    </row>
    <row r="149" spans="1:13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51"/>
      <c r="L149" s="51"/>
      <c r="M149" s="40"/>
    </row>
    <row r="150" spans="1:13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51"/>
      <c r="L150" s="51"/>
      <c r="M150" s="40"/>
    </row>
    <row r="151" spans="1:13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51"/>
      <c r="L151" s="51"/>
      <c r="M151" s="40"/>
    </row>
    <row r="152" spans="1:13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51"/>
      <c r="L152" s="51"/>
      <c r="M152" s="40"/>
    </row>
    <row r="153" spans="1:13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51"/>
      <c r="L153" s="51"/>
      <c r="M153" s="40"/>
    </row>
    <row r="154" spans="1:13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51"/>
      <c r="L154" s="51"/>
      <c r="M154" s="40"/>
    </row>
    <row r="155" spans="1:13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51"/>
      <c r="L155" s="51"/>
      <c r="M155" s="40"/>
    </row>
    <row r="156" spans="1:13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51"/>
      <c r="L156" s="51"/>
      <c r="M156" s="40"/>
    </row>
    <row r="157" spans="1:13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51"/>
      <c r="L157" s="51"/>
      <c r="M157" s="40"/>
    </row>
    <row r="158" spans="1:13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51"/>
      <c r="L158" s="51"/>
      <c r="M158" s="40"/>
    </row>
    <row r="159" spans="1:13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51"/>
      <c r="L159" s="51"/>
      <c r="M159" s="40"/>
    </row>
    <row r="160" spans="1:13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51"/>
      <c r="L160" s="51"/>
      <c r="M160" s="40"/>
    </row>
    <row r="161" spans="1:13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51"/>
      <c r="L161" s="51"/>
      <c r="M161" s="40"/>
    </row>
    <row r="162" spans="1:13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51"/>
      <c r="L162" s="51"/>
      <c r="M162" s="40"/>
    </row>
    <row r="163" spans="1:13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51"/>
      <c r="L163" s="51"/>
      <c r="M163" s="40"/>
    </row>
    <row r="164" spans="1:13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51"/>
      <c r="L164" s="51"/>
      <c r="M164" s="40"/>
    </row>
    <row r="165" spans="1:13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51"/>
      <c r="L165" s="51"/>
      <c r="M165" s="40"/>
    </row>
    <row r="166" spans="1:13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51"/>
      <c r="L166" s="51"/>
      <c r="M166" s="40"/>
    </row>
    <row r="167" spans="1:13">
      <c r="A167" s="40"/>
      <c r="B167" s="40"/>
      <c r="C167" s="40"/>
      <c r="D167" s="40"/>
      <c r="E167" s="40"/>
      <c r="F167" s="40"/>
      <c r="G167" s="40"/>
      <c r="H167" s="40"/>
      <c r="I167" s="40"/>
      <c r="J167" s="40"/>
      <c r="K167" s="51"/>
      <c r="L167" s="51"/>
      <c r="M167" s="40"/>
    </row>
    <row r="168" spans="1:13">
      <c r="A168" s="40"/>
      <c r="B168" s="40"/>
      <c r="C168" s="40"/>
      <c r="D168" s="40"/>
      <c r="E168" s="40"/>
      <c r="F168" s="40"/>
      <c r="G168" s="40"/>
      <c r="H168" s="40"/>
      <c r="I168" s="40"/>
      <c r="J168" s="40"/>
      <c r="K168" s="51"/>
      <c r="L168" s="51"/>
      <c r="M168" s="40"/>
    </row>
    <row r="169" spans="1:13">
      <c r="A169" s="40"/>
      <c r="B169" s="40"/>
      <c r="C169" s="40"/>
      <c r="D169" s="40"/>
      <c r="E169" s="40"/>
      <c r="F169" s="40"/>
      <c r="G169" s="40"/>
      <c r="H169" s="40"/>
      <c r="I169" s="40"/>
      <c r="J169" s="40"/>
      <c r="K169" s="51"/>
      <c r="L169" s="51"/>
      <c r="M169" s="40"/>
    </row>
    <row r="170" spans="1:13">
      <c r="A170" s="40"/>
      <c r="B170" s="40"/>
      <c r="C170" s="40"/>
      <c r="D170" s="40"/>
      <c r="E170" s="40"/>
      <c r="F170" s="40"/>
      <c r="G170" s="40"/>
      <c r="H170" s="40"/>
      <c r="I170" s="40"/>
      <c r="J170" s="40"/>
      <c r="K170" s="51"/>
      <c r="L170" s="51"/>
      <c r="M170" s="40"/>
    </row>
    <row r="171" spans="1:13">
      <c r="A171" s="40"/>
      <c r="B171" s="40"/>
      <c r="C171" s="40"/>
      <c r="D171" s="40"/>
      <c r="E171" s="40"/>
      <c r="F171" s="40"/>
      <c r="G171" s="40"/>
      <c r="H171" s="40"/>
      <c r="I171" s="40"/>
      <c r="J171" s="40"/>
      <c r="K171" s="51"/>
      <c r="L171" s="51"/>
      <c r="M171" s="40"/>
    </row>
    <row r="172" spans="1:13">
      <c r="A172" s="40"/>
      <c r="B172" s="40"/>
      <c r="C172" s="40"/>
      <c r="D172" s="40"/>
      <c r="E172" s="40"/>
      <c r="F172" s="40"/>
      <c r="G172" s="40"/>
      <c r="H172" s="40"/>
      <c r="I172" s="40"/>
      <c r="J172" s="40"/>
      <c r="K172" s="51"/>
      <c r="L172" s="51"/>
      <c r="M172" s="40"/>
    </row>
    <row r="173" spans="1:13">
      <c r="A173" s="40"/>
      <c r="B173" s="40"/>
      <c r="C173" s="40"/>
      <c r="D173" s="40"/>
      <c r="E173" s="40"/>
      <c r="F173" s="40"/>
      <c r="G173" s="40"/>
      <c r="H173" s="40"/>
      <c r="I173" s="40"/>
      <c r="J173" s="40"/>
      <c r="K173" s="51"/>
      <c r="L173" s="51"/>
      <c r="M173" s="40"/>
    </row>
    <row r="174" spans="1:13">
      <c r="A174" s="40"/>
      <c r="B174" s="40"/>
      <c r="C174" s="40"/>
      <c r="D174" s="40"/>
      <c r="E174" s="40"/>
      <c r="F174" s="40"/>
      <c r="G174" s="40"/>
      <c r="H174" s="40"/>
      <c r="I174" s="40"/>
      <c r="J174" s="40"/>
      <c r="K174" s="51"/>
      <c r="L174" s="51"/>
      <c r="M174" s="40"/>
    </row>
    <row r="175" spans="1:13">
      <c r="A175" s="40"/>
      <c r="B175" s="40"/>
      <c r="C175" s="40"/>
      <c r="D175" s="40"/>
      <c r="E175" s="40"/>
      <c r="F175" s="40"/>
      <c r="G175" s="40"/>
      <c r="H175" s="40"/>
      <c r="I175" s="40"/>
      <c r="J175" s="40"/>
      <c r="K175" s="51"/>
      <c r="L175" s="51"/>
      <c r="M175" s="40"/>
    </row>
    <row r="176" spans="1:13">
      <c r="A176" s="40"/>
      <c r="B176" s="40"/>
      <c r="C176" s="40"/>
      <c r="D176" s="40"/>
      <c r="E176" s="40"/>
      <c r="F176" s="40"/>
      <c r="G176" s="40"/>
      <c r="H176" s="40"/>
      <c r="I176" s="40"/>
      <c r="J176" s="40"/>
      <c r="K176" s="51"/>
      <c r="L176" s="51"/>
      <c r="M176" s="40"/>
    </row>
    <row r="177" spans="1:13">
      <c r="A177" s="40"/>
      <c r="B177" s="40"/>
      <c r="C177" s="40"/>
      <c r="D177" s="40"/>
      <c r="E177" s="40"/>
      <c r="F177" s="40"/>
      <c r="G177" s="40"/>
      <c r="H177" s="40"/>
      <c r="I177" s="40"/>
      <c r="J177" s="40"/>
      <c r="K177" s="51"/>
      <c r="L177" s="51"/>
      <c r="M177" s="40"/>
    </row>
    <row r="178" spans="1:13">
      <c r="A178" s="40"/>
      <c r="B178" s="40"/>
      <c r="C178" s="40"/>
      <c r="D178" s="40"/>
      <c r="E178" s="40"/>
      <c r="F178" s="40"/>
      <c r="G178" s="40"/>
      <c r="H178" s="40"/>
      <c r="I178" s="40"/>
      <c r="J178" s="40"/>
      <c r="K178" s="51"/>
      <c r="L178" s="51"/>
      <c r="M178" s="40"/>
    </row>
    <row r="179" spans="1:13">
      <c r="A179" s="40"/>
      <c r="B179" s="40"/>
      <c r="C179" s="40"/>
      <c r="D179" s="40"/>
      <c r="E179" s="40"/>
      <c r="F179" s="40"/>
      <c r="G179" s="40"/>
      <c r="H179" s="40"/>
      <c r="I179" s="40"/>
      <c r="J179" s="40"/>
      <c r="K179" s="51"/>
      <c r="L179" s="51"/>
      <c r="M179" s="40"/>
    </row>
    <row r="180" spans="1:13">
      <c r="A180" s="40"/>
      <c r="B180" s="40"/>
      <c r="C180" s="40"/>
      <c r="D180" s="40"/>
      <c r="E180" s="40"/>
      <c r="F180" s="40"/>
      <c r="G180" s="40"/>
      <c r="H180" s="40"/>
      <c r="I180" s="40"/>
      <c r="J180" s="40"/>
      <c r="K180" s="51"/>
      <c r="L180" s="51"/>
      <c r="M180" s="40"/>
    </row>
    <row r="181" spans="1:13">
      <c r="A181" s="40"/>
      <c r="B181" s="40"/>
      <c r="C181" s="40"/>
      <c r="D181" s="40"/>
      <c r="E181" s="40"/>
      <c r="F181" s="40"/>
      <c r="G181" s="40"/>
      <c r="H181" s="40"/>
      <c r="I181" s="40"/>
      <c r="J181" s="40"/>
      <c r="K181" s="51"/>
      <c r="L181" s="51"/>
      <c r="M181" s="40"/>
    </row>
    <row r="182" spans="1:13">
      <c r="A182" s="40"/>
      <c r="B182" s="40"/>
      <c r="C182" s="40"/>
      <c r="D182" s="40"/>
      <c r="E182" s="40"/>
      <c r="F182" s="40"/>
      <c r="G182" s="40"/>
      <c r="H182" s="40"/>
      <c r="I182" s="40"/>
      <c r="J182" s="40"/>
      <c r="K182" s="51"/>
      <c r="L182" s="51"/>
      <c r="M182" s="40"/>
    </row>
    <row r="183" spans="1:13">
      <c r="A183" s="40"/>
      <c r="B183" s="40"/>
      <c r="C183" s="40"/>
      <c r="D183" s="40"/>
      <c r="E183" s="40"/>
      <c r="F183" s="40"/>
      <c r="G183" s="40"/>
      <c r="H183" s="40"/>
      <c r="I183" s="40"/>
      <c r="J183" s="40"/>
      <c r="K183" s="51"/>
      <c r="L183" s="51"/>
      <c r="M183" s="40"/>
    </row>
    <row r="184" spans="1:13">
      <c r="A184" s="40"/>
      <c r="B184" s="40"/>
      <c r="C184" s="40"/>
      <c r="D184" s="40"/>
      <c r="E184" s="40"/>
      <c r="F184" s="40"/>
      <c r="G184" s="40"/>
      <c r="H184" s="40"/>
      <c r="I184" s="40"/>
      <c r="J184" s="40"/>
      <c r="K184" s="51"/>
      <c r="L184" s="51"/>
      <c r="M184" s="40"/>
    </row>
    <row r="185" spans="1:13">
      <c r="A185" s="40"/>
      <c r="B185" s="40"/>
      <c r="C185" s="40"/>
      <c r="D185" s="40"/>
      <c r="E185" s="40"/>
      <c r="F185" s="40"/>
      <c r="G185" s="40"/>
      <c r="H185" s="40"/>
      <c r="I185" s="40"/>
      <c r="J185" s="40"/>
      <c r="K185" s="51"/>
      <c r="L185" s="51"/>
      <c r="M185" s="40"/>
    </row>
    <row r="186" spans="1:13">
      <c r="A186" s="40"/>
      <c r="B186" s="40"/>
      <c r="C186" s="40"/>
      <c r="D186" s="40"/>
      <c r="E186" s="40"/>
      <c r="F186" s="40"/>
      <c r="G186" s="40"/>
      <c r="H186" s="40"/>
      <c r="I186" s="40"/>
      <c r="J186" s="40"/>
      <c r="K186" s="51"/>
      <c r="L186" s="51"/>
      <c r="M186" s="40"/>
    </row>
    <row r="187" spans="1:13">
      <c r="A187" s="40"/>
      <c r="B187" s="40"/>
      <c r="C187" s="40"/>
      <c r="D187" s="40"/>
      <c r="E187" s="40"/>
      <c r="F187" s="40"/>
      <c r="G187" s="40"/>
      <c r="H187" s="40"/>
      <c r="I187" s="40"/>
      <c r="J187" s="40"/>
      <c r="K187" s="51"/>
      <c r="L187" s="51"/>
      <c r="M187" s="40"/>
    </row>
    <row r="188" spans="1:13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51"/>
      <c r="L188" s="51"/>
      <c r="M188" s="40"/>
    </row>
    <row r="189" spans="1:13">
      <c r="A189" s="40"/>
      <c r="B189" s="40"/>
      <c r="C189" s="40"/>
      <c r="D189" s="40"/>
      <c r="E189" s="40"/>
      <c r="F189" s="40"/>
      <c r="G189" s="40"/>
      <c r="H189" s="40"/>
      <c r="I189" s="40"/>
      <c r="J189" s="40"/>
      <c r="K189" s="51"/>
      <c r="L189" s="51"/>
      <c r="M189" s="40"/>
    </row>
    <row r="190" spans="1:13">
      <c r="A190" s="40"/>
      <c r="B190" s="40"/>
      <c r="C190" s="40"/>
      <c r="D190" s="40"/>
      <c r="E190" s="40"/>
      <c r="F190" s="40"/>
      <c r="G190" s="40"/>
      <c r="H190" s="40"/>
      <c r="I190" s="40"/>
      <c r="J190" s="40"/>
      <c r="K190" s="51"/>
      <c r="L190" s="51"/>
      <c r="M190" s="40"/>
    </row>
    <row r="191" spans="1:13">
      <c r="A191" s="40"/>
      <c r="B191" s="40"/>
      <c r="C191" s="40"/>
      <c r="D191" s="40"/>
      <c r="E191" s="40"/>
      <c r="F191" s="40"/>
      <c r="G191" s="40"/>
      <c r="H191" s="40"/>
      <c r="I191" s="40"/>
      <c r="J191" s="40"/>
      <c r="K191" s="51"/>
      <c r="L191" s="51"/>
      <c r="M191" s="40"/>
    </row>
    <row r="192" spans="1:13">
      <c r="A192" s="40"/>
      <c r="B192" s="40"/>
      <c r="C192" s="40"/>
      <c r="D192" s="40"/>
      <c r="E192" s="40"/>
      <c r="F192" s="40"/>
      <c r="G192" s="40"/>
      <c r="H192" s="40"/>
      <c r="I192" s="40"/>
      <c r="J192" s="40"/>
      <c r="K192" s="51"/>
      <c r="L192" s="51"/>
      <c r="M192" s="40"/>
    </row>
    <row r="193" spans="1:13">
      <c r="A193" s="40"/>
      <c r="B193" s="40"/>
      <c r="C193" s="40"/>
      <c r="D193" s="40"/>
      <c r="E193" s="40"/>
      <c r="F193" s="40"/>
      <c r="G193" s="40"/>
      <c r="H193" s="40"/>
      <c r="I193" s="40"/>
      <c r="J193" s="40"/>
      <c r="K193" s="51"/>
      <c r="L193" s="51"/>
      <c r="M193" s="40"/>
    </row>
    <row r="194" spans="1:13">
      <c r="A194" s="40"/>
      <c r="B194" s="40"/>
      <c r="C194" s="40"/>
      <c r="D194" s="40"/>
      <c r="E194" s="40"/>
      <c r="F194" s="40"/>
      <c r="G194" s="40"/>
      <c r="H194" s="40"/>
      <c r="I194" s="40"/>
      <c r="J194" s="40"/>
      <c r="K194" s="51"/>
      <c r="L194" s="51"/>
      <c r="M194" s="40"/>
    </row>
    <row r="195" spans="1:13">
      <c r="A195" s="40"/>
      <c r="B195" s="40"/>
      <c r="C195" s="40"/>
      <c r="D195" s="40"/>
      <c r="E195" s="40"/>
      <c r="F195" s="40"/>
      <c r="G195" s="40"/>
      <c r="H195" s="40"/>
      <c r="I195" s="40"/>
      <c r="J195" s="40"/>
      <c r="K195" s="51"/>
      <c r="L195" s="51"/>
      <c r="M195" s="40"/>
    </row>
    <row r="196" spans="1:13">
      <c r="A196" s="40"/>
      <c r="B196" s="40"/>
      <c r="C196" s="40"/>
      <c r="D196" s="40"/>
      <c r="E196" s="40"/>
      <c r="F196" s="40"/>
      <c r="G196" s="40"/>
      <c r="H196" s="40"/>
      <c r="I196" s="40"/>
      <c r="J196" s="40"/>
      <c r="K196" s="51"/>
      <c r="L196" s="51"/>
      <c r="M196" s="40"/>
    </row>
    <row r="197" spans="1:13">
      <c r="A197" s="40"/>
      <c r="B197" s="40"/>
      <c r="C197" s="40"/>
      <c r="D197" s="40"/>
      <c r="E197" s="40"/>
      <c r="F197" s="40"/>
      <c r="G197" s="40"/>
      <c r="H197" s="40"/>
      <c r="I197" s="40"/>
      <c r="J197" s="40"/>
      <c r="K197" s="51"/>
      <c r="L197" s="51"/>
      <c r="M197" s="40"/>
    </row>
    <row r="198" spans="1:13">
      <c r="A198" s="40"/>
      <c r="B198" s="40"/>
      <c r="C198" s="40"/>
      <c r="D198" s="40"/>
      <c r="E198" s="40"/>
      <c r="F198" s="40"/>
      <c r="G198" s="40"/>
      <c r="H198" s="40"/>
      <c r="I198" s="40"/>
      <c r="J198" s="40"/>
      <c r="K198" s="51"/>
      <c r="L198" s="51"/>
      <c r="M198" s="40"/>
    </row>
    <row r="199" spans="1:13">
      <c r="A199" s="40"/>
      <c r="B199" s="40"/>
      <c r="C199" s="40"/>
      <c r="D199" s="40"/>
      <c r="E199" s="40"/>
      <c r="F199" s="40"/>
      <c r="G199" s="40"/>
      <c r="H199" s="40"/>
      <c r="I199" s="40"/>
      <c r="J199" s="40"/>
      <c r="K199" s="51"/>
      <c r="L199" s="51"/>
      <c r="M199" s="40"/>
    </row>
    <row r="200" spans="1:13">
      <c r="A200" s="26"/>
      <c r="B200" s="55"/>
      <c r="C200" s="55"/>
      <c r="D200" s="55"/>
      <c r="E200" s="55"/>
      <c r="F200" s="55"/>
      <c r="G200" s="55"/>
      <c r="H200" s="55"/>
      <c r="I200" s="55"/>
      <c r="J200" s="55"/>
      <c r="K200" s="56"/>
      <c r="L200" s="56"/>
      <c r="M200" s="26"/>
    </row>
  </sheetData>
  <sheetProtection formatCells="0" insertHyperlinks="0" autoFilter="0"/>
  <mergeCells count="9">
    <mergeCell ref="A1:L1"/>
    <mergeCell ref="C2:H2"/>
    <mergeCell ref="C3:E3"/>
    <mergeCell ref="F3:H3"/>
    <mergeCell ref="A2:A4"/>
    <mergeCell ref="B2:B4"/>
    <mergeCell ref="K2:K4"/>
    <mergeCell ref="L2:L4"/>
    <mergeCell ref="I2:J3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zoomScale="95" zoomScaleNormal="95" workbookViewId="0">
      <pane ySplit="4" topLeftCell="A5" activePane="bottomLeft" state="frozen"/>
      <selection/>
      <selection pane="bottomLeft" activeCell="O11" sqref="O11"/>
    </sheetView>
  </sheetViews>
  <sheetFormatPr defaultColWidth="9" defaultRowHeight="13.5"/>
  <cols>
    <col min="1" max="1" width="22.8833333333333" customWidth="true"/>
    <col min="2" max="2" width="15.3333333333333" customWidth="true"/>
    <col min="3" max="3" width="14.1083333333333" customWidth="true"/>
    <col min="4" max="4" width="15" customWidth="true"/>
    <col min="5" max="5" width="16.2166666666667" customWidth="true"/>
    <col min="6" max="6" width="16.1083333333333" customWidth="true"/>
    <col min="7" max="7" width="17.775" customWidth="true"/>
    <col min="8" max="8" width="16.6666666666667" customWidth="true"/>
    <col min="9" max="9" width="15" customWidth="true"/>
    <col min="10" max="10" width="15.6666666666667" customWidth="true"/>
    <col min="11" max="11" width="21" customWidth="true"/>
  </cols>
  <sheetData>
    <row r="1" ht="28.05" customHeight="true" spans="1:11">
      <c r="A1" s="2" t="s">
        <v>39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9.05" customHeight="true" spans="1:11">
      <c r="A2" s="4" t="s">
        <v>1</v>
      </c>
      <c r="B2" s="4" t="s">
        <v>40</v>
      </c>
      <c r="C2" s="4" t="s">
        <v>3</v>
      </c>
      <c r="D2" s="4"/>
      <c r="E2" s="4"/>
      <c r="F2" s="4"/>
      <c r="G2" s="4"/>
      <c r="H2" s="4"/>
      <c r="I2" s="4" t="s">
        <v>4</v>
      </c>
      <c r="J2" s="14" t="s">
        <v>5</v>
      </c>
      <c r="K2" s="15" t="s">
        <v>6</v>
      </c>
    </row>
    <row r="3" ht="19.05" customHeight="true" spans="1:11">
      <c r="A3" s="4"/>
      <c r="B3" s="4"/>
      <c r="C3" s="4" t="s">
        <v>7</v>
      </c>
      <c r="D3" s="4"/>
      <c r="E3" s="4"/>
      <c r="F3" s="4" t="s">
        <v>8</v>
      </c>
      <c r="G3" s="4"/>
      <c r="H3" s="4"/>
      <c r="I3" s="16"/>
      <c r="J3" s="17"/>
      <c r="K3" s="15"/>
    </row>
    <row r="4" ht="19.05" customHeight="true" spans="1:11">
      <c r="A4" s="4"/>
      <c r="B4" s="4"/>
      <c r="C4" s="4" t="s">
        <v>9</v>
      </c>
      <c r="D4" s="4" t="s">
        <v>10</v>
      </c>
      <c r="E4" s="4" t="s">
        <v>11</v>
      </c>
      <c r="F4" s="4" t="s">
        <v>9</v>
      </c>
      <c r="G4" s="4" t="s">
        <v>10</v>
      </c>
      <c r="H4" s="4" t="s">
        <v>11</v>
      </c>
      <c r="I4" s="5"/>
      <c r="J4" s="18"/>
      <c r="K4" s="15"/>
    </row>
    <row r="5" ht="30" customHeight="true" spans="1:11">
      <c r="A5" s="4" t="s">
        <v>14</v>
      </c>
      <c r="B5" s="4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4" t="s">
        <v>16</v>
      </c>
      <c r="J5" s="14" t="s">
        <v>17</v>
      </c>
      <c r="K5" s="15" t="s">
        <v>17</v>
      </c>
    </row>
    <row r="6" ht="30" customHeight="true" spans="1:11">
      <c r="A6" s="4" t="s">
        <v>18</v>
      </c>
      <c r="B6" s="4">
        <v>355</v>
      </c>
      <c r="C6" s="4">
        <v>18</v>
      </c>
      <c r="D6" s="4">
        <v>60</v>
      </c>
      <c r="E6" s="4">
        <v>44</v>
      </c>
      <c r="F6" s="4">
        <v>164</v>
      </c>
      <c r="G6" s="4">
        <v>29</v>
      </c>
      <c r="H6" s="4">
        <v>40</v>
      </c>
      <c r="I6" s="4">
        <v>1178</v>
      </c>
      <c r="J6" s="19">
        <v>41.82</v>
      </c>
      <c r="K6" s="20">
        <v>17.04</v>
      </c>
    </row>
    <row r="7" ht="30" customHeight="true" spans="1:11">
      <c r="A7" s="4" t="s">
        <v>19</v>
      </c>
      <c r="B7" s="4">
        <v>19</v>
      </c>
      <c r="C7" s="6">
        <v>4</v>
      </c>
      <c r="D7" s="7">
        <v>1</v>
      </c>
      <c r="E7" s="6">
        <v>0</v>
      </c>
      <c r="F7" s="7">
        <v>13</v>
      </c>
      <c r="G7" s="7">
        <v>1</v>
      </c>
      <c r="H7" s="6">
        <v>0</v>
      </c>
      <c r="I7" s="4">
        <v>1178</v>
      </c>
      <c r="J7" s="19">
        <v>2.24</v>
      </c>
      <c r="K7" s="20">
        <v>0.45</v>
      </c>
    </row>
    <row r="8" ht="30" customHeight="true" spans="1:11">
      <c r="A8" s="4" t="s">
        <v>20</v>
      </c>
      <c r="B8" s="4">
        <v>11</v>
      </c>
      <c r="C8" s="4">
        <v>1</v>
      </c>
      <c r="D8" s="4">
        <v>0</v>
      </c>
      <c r="E8" s="4">
        <v>0</v>
      </c>
      <c r="F8" s="4">
        <v>9</v>
      </c>
      <c r="G8" s="4">
        <v>1</v>
      </c>
      <c r="H8" s="4">
        <v>0</v>
      </c>
      <c r="I8" s="4">
        <v>1178</v>
      </c>
      <c r="J8" s="19">
        <v>1.2958</v>
      </c>
      <c r="K8" s="20">
        <v>0.238</v>
      </c>
    </row>
    <row r="9" ht="30" customHeight="true" spans="1:11">
      <c r="A9" s="4" t="s">
        <v>21</v>
      </c>
      <c r="B9" s="4">
        <v>86</v>
      </c>
      <c r="C9" s="4">
        <v>8</v>
      </c>
      <c r="D9" s="4">
        <v>9</v>
      </c>
      <c r="E9" s="4">
        <v>8</v>
      </c>
      <c r="F9" s="4">
        <v>23</v>
      </c>
      <c r="G9" s="4">
        <v>11</v>
      </c>
      <c r="H9" s="4">
        <v>27</v>
      </c>
      <c r="I9" s="4">
        <v>1178</v>
      </c>
      <c r="J9" s="19">
        <v>10.1308</v>
      </c>
      <c r="K9" s="20">
        <v>4.295</v>
      </c>
    </row>
    <row r="10" ht="30" customHeight="true" spans="1:11">
      <c r="A10" s="4" t="s">
        <v>22</v>
      </c>
      <c r="B10" s="4">
        <v>230</v>
      </c>
      <c r="C10" s="4">
        <v>33</v>
      </c>
      <c r="D10" s="4">
        <v>142</v>
      </c>
      <c r="E10" s="4">
        <v>6</v>
      </c>
      <c r="F10" s="4">
        <v>38</v>
      </c>
      <c r="G10" s="4">
        <v>7</v>
      </c>
      <c r="H10" s="4">
        <v>4</v>
      </c>
      <c r="I10" s="4">
        <v>1178</v>
      </c>
      <c r="J10" s="19">
        <v>27.09</v>
      </c>
      <c r="K10" s="20">
        <v>21.622</v>
      </c>
    </row>
    <row r="11" ht="30" customHeight="true" spans="1:11">
      <c r="A11" s="4" t="s">
        <v>23</v>
      </c>
      <c r="B11" s="4">
        <v>152</v>
      </c>
      <c r="C11" s="4">
        <v>70</v>
      </c>
      <c r="D11" s="4">
        <v>11</v>
      </c>
      <c r="E11" s="4">
        <v>25</v>
      </c>
      <c r="F11" s="4">
        <v>36</v>
      </c>
      <c r="G11" s="4">
        <v>6</v>
      </c>
      <c r="H11" s="4">
        <v>4</v>
      </c>
      <c r="I11" s="4">
        <v>1150</v>
      </c>
      <c r="J11" s="19">
        <v>17.48</v>
      </c>
      <c r="K11" s="20">
        <v>4.061</v>
      </c>
    </row>
    <row r="12" ht="30" customHeight="true" spans="1:11">
      <c r="A12" s="4" t="s">
        <v>24</v>
      </c>
      <c r="B12" s="8">
        <v>122</v>
      </c>
      <c r="C12" s="8">
        <v>7</v>
      </c>
      <c r="D12" s="8">
        <v>23</v>
      </c>
      <c r="E12" s="8">
        <v>1</v>
      </c>
      <c r="F12" s="8">
        <v>84</v>
      </c>
      <c r="G12" s="8">
        <v>3</v>
      </c>
      <c r="H12" s="8">
        <v>4</v>
      </c>
      <c r="I12" s="8">
        <v>1150</v>
      </c>
      <c r="J12" s="21">
        <v>14.03</v>
      </c>
      <c r="K12" s="22">
        <v>4.673</v>
      </c>
    </row>
    <row r="13" ht="30" customHeight="true" spans="1:11">
      <c r="A13" s="4" t="s">
        <v>25</v>
      </c>
      <c r="B13" s="4">
        <v>36</v>
      </c>
      <c r="C13" s="4">
        <v>4</v>
      </c>
      <c r="D13" s="4">
        <v>8</v>
      </c>
      <c r="E13" s="4">
        <v>4</v>
      </c>
      <c r="F13" s="4">
        <v>18</v>
      </c>
      <c r="G13" s="4">
        <v>2</v>
      </c>
      <c r="H13" s="4">
        <v>0</v>
      </c>
      <c r="I13" s="4">
        <v>1150</v>
      </c>
      <c r="J13" s="19">
        <v>4.14</v>
      </c>
      <c r="K13" s="20">
        <v>1.73</v>
      </c>
    </row>
    <row r="14" ht="30" customHeight="true" spans="1:11">
      <c r="A14" s="4" t="s">
        <v>26</v>
      </c>
      <c r="B14" s="4">
        <v>32</v>
      </c>
      <c r="C14" s="9">
        <v>3</v>
      </c>
      <c r="D14" s="9">
        <v>0</v>
      </c>
      <c r="E14" s="9">
        <v>11</v>
      </c>
      <c r="F14" s="9">
        <v>11</v>
      </c>
      <c r="G14" s="9">
        <v>0</v>
      </c>
      <c r="H14" s="9">
        <v>7</v>
      </c>
      <c r="I14" s="4">
        <v>1150</v>
      </c>
      <c r="J14" s="19">
        <v>3.68</v>
      </c>
      <c r="K14" s="20">
        <v>0.77</v>
      </c>
    </row>
    <row r="15" ht="30" customHeight="true" spans="1:11">
      <c r="A15" s="4" t="s">
        <v>27</v>
      </c>
      <c r="B15" s="10">
        <v>89</v>
      </c>
      <c r="C15" s="10">
        <v>23</v>
      </c>
      <c r="D15" s="10">
        <v>3</v>
      </c>
      <c r="E15" s="10">
        <v>1</v>
      </c>
      <c r="F15" s="10">
        <v>57</v>
      </c>
      <c r="G15" s="10">
        <v>0</v>
      </c>
      <c r="H15" s="10">
        <v>5</v>
      </c>
      <c r="I15" s="4">
        <v>1150</v>
      </c>
      <c r="J15" s="23">
        <v>10.35</v>
      </c>
      <c r="K15" s="24">
        <v>1.724</v>
      </c>
    </row>
    <row r="16" ht="30" customHeight="true" spans="1:11">
      <c r="A16" s="4" t="s">
        <v>28</v>
      </c>
      <c r="B16" s="4">
        <v>117</v>
      </c>
      <c r="C16" s="8">
        <v>4</v>
      </c>
      <c r="D16" s="8">
        <v>14</v>
      </c>
      <c r="E16" s="8">
        <v>2</v>
      </c>
      <c r="F16" s="4">
        <v>32</v>
      </c>
      <c r="G16" s="4">
        <v>13</v>
      </c>
      <c r="H16" s="4">
        <v>52</v>
      </c>
      <c r="I16" s="4">
        <v>1150</v>
      </c>
      <c r="J16" s="25">
        <f>2.3+11.155</f>
        <v>13.455</v>
      </c>
      <c r="K16" s="22">
        <f>1.021+7.951</f>
        <v>8.972</v>
      </c>
    </row>
    <row r="17" ht="30" customHeight="true" spans="1:11">
      <c r="A17" s="4" t="s">
        <v>29</v>
      </c>
      <c r="B17" s="4">
        <v>37</v>
      </c>
      <c r="C17" s="4">
        <v>9</v>
      </c>
      <c r="D17" s="4">
        <v>7</v>
      </c>
      <c r="E17" s="4">
        <v>0</v>
      </c>
      <c r="F17" s="4">
        <v>18</v>
      </c>
      <c r="G17" s="4">
        <v>1</v>
      </c>
      <c r="H17" s="4">
        <v>2</v>
      </c>
      <c r="I17" s="4">
        <v>1150</v>
      </c>
      <c r="J17" s="19">
        <v>4.255</v>
      </c>
      <c r="K17" s="20">
        <v>1.44</v>
      </c>
    </row>
    <row r="18" ht="30" customHeight="true" spans="1:11">
      <c r="A18" s="8" t="s">
        <v>30</v>
      </c>
      <c r="B18" s="4">
        <v>85</v>
      </c>
      <c r="C18" s="4">
        <v>7</v>
      </c>
      <c r="D18" s="4">
        <v>9</v>
      </c>
      <c r="E18" s="4">
        <v>12</v>
      </c>
      <c r="F18" s="4">
        <v>52</v>
      </c>
      <c r="G18" s="4">
        <v>1</v>
      </c>
      <c r="H18" s="4">
        <v>4</v>
      </c>
      <c r="I18" s="4">
        <v>1150</v>
      </c>
      <c r="J18" s="19">
        <v>9.78</v>
      </c>
      <c r="K18" s="20">
        <v>2.53</v>
      </c>
    </row>
    <row r="19" s="1" customFormat="true" ht="30" customHeight="true" spans="1:11">
      <c r="A19" s="8" t="s">
        <v>31</v>
      </c>
      <c r="B19" s="8">
        <v>159</v>
      </c>
      <c r="C19" s="8">
        <v>17</v>
      </c>
      <c r="D19" s="8">
        <v>46</v>
      </c>
      <c r="E19" s="8">
        <v>6</v>
      </c>
      <c r="F19" s="8">
        <v>70</v>
      </c>
      <c r="G19" s="8">
        <v>2</v>
      </c>
      <c r="H19" s="8">
        <v>18</v>
      </c>
      <c r="I19" s="4">
        <v>1150</v>
      </c>
      <c r="J19" s="21">
        <v>19.665</v>
      </c>
      <c r="K19" s="22">
        <v>8.334</v>
      </c>
    </row>
    <row r="20" ht="30" customHeight="true" spans="1:11">
      <c r="A20" s="8" t="s">
        <v>32</v>
      </c>
      <c r="B20" s="4">
        <f>C20+D20+E20+F20+G20+H20</f>
        <v>141</v>
      </c>
      <c r="C20" s="4">
        <v>6</v>
      </c>
      <c r="D20" s="4">
        <v>25</v>
      </c>
      <c r="E20" s="4">
        <v>0</v>
      </c>
      <c r="F20" s="4">
        <v>87</v>
      </c>
      <c r="G20" s="4">
        <v>17</v>
      </c>
      <c r="H20" s="4">
        <v>6</v>
      </c>
      <c r="I20" s="4">
        <v>1150</v>
      </c>
      <c r="J20" s="23">
        <v>16.215</v>
      </c>
      <c r="K20" s="20">
        <v>6.833</v>
      </c>
    </row>
    <row r="21" ht="30" customHeight="true" spans="1:11">
      <c r="A21" s="8" t="s">
        <v>33</v>
      </c>
      <c r="B21" s="4">
        <v>89</v>
      </c>
      <c r="C21" s="4">
        <v>4</v>
      </c>
      <c r="D21" s="4">
        <v>31</v>
      </c>
      <c r="E21" s="4">
        <v>6</v>
      </c>
      <c r="F21" s="4">
        <v>30</v>
      </c>
      <c r="G21" s="4">
        <v>3</v>
      </c>
      <c r="H21" s="4">
        <v>15</v>
      </c>
      <c r="I21" s="4">
        <v>1150</v>
      </c>
      <c r="J21" s="19">
        <v>10.235</v>
      </c>
      <c r="K21" s="20">
        <v>5.767</v>
      </c>
    </row>
    <row r="22" ht="30" customHeight="true" spans="1:11">
      <c r="A22" s="4" t="s">
        <v>34</v>
      </c>
      <c r="B22" s="4">
        <v>166</v>
      </c>
      <c r="C22" s="4">
        <v>25</v>
      </c>
      <c r="D22" s="4">
        <v>49</v>
      </c>
      <c r="E22" s="4">
        <v>6</v>
      </c>
      <c r="F22" s="4">
        <v>65</v>
      </c>
      <c r="G22" s="4">
        <v>15</v>
      </c>
      <c r="H22" s="4">
        <v>6</v>
      </c>
      <c r="I22" s="4">
        <v>1150</v>
      </c>
      <c r="J22" s="19">
        <v>20.47</v>
      </c>
      <c r="K22" s="20">
        <v>10.152</v>
      </c>
    </row>
    <row r="23" ht="30" customHeight="true" spans="1:11">
      <c r="A23" s="4" t="s">
        <v>35</v>
      </c>
      <c r="B23" s="4">
        <v>32</v>
      </c>
      <c r="C23" s="4">
        <v>3</v>
      </c>
      <c r="D23" s="4">
        <v>9</v>
      </c>
      <c r="E23" s="4">
        <v>1</v>
      </c>
      <c r="F23" s="4">
        <v>11</v>
      </c>
      <c r="G23" s="4">
        <v>6</v>
      </c>
      <c r="H23" s="4">
        <v>2</v>
      </c>
      <c r="I23" s="4">
        <v>1150</v>
      </c>
      <c r="J23" s="19">
        <v>3.68</v>
      </c>
      <c r="K23" s="20">
        <v>2.315</v>
      </c>
    </row>
    <row r="24" ht="29" customHeight="true" spans="1:11">
      <c r="A24" s="8" t="s">
        <v>36</v>
      </c>
      <c r="B24" s="4">
        <v>106</v>
      </c>
      <c r="C24" s="4">
        <v>33</v>
      </c>
      <c r="D24" s="4">
        <v>17</v>
      </c>
      <c r="E24" s="4">
        <v>3</v>
      </c>
      <c r="F24" s="4">
        <v>44</v>
      </c>
      <c r="G24" s="4">
        <v>6</v>
      </c>
      <c r="H24" s="4">
        <v>3</v>
      </c>
      <c r="I24" s="4">
        <v>1150</v>
      </c>
      <c r="J24" s="19">
        <v>12.19</v>
      </c>
      <c r="K24" s="20">
        <v>4.154</v>
      </c>
    </row>
    <row r="25" ht="30" customHeight="true" spans="1:11">
      <c r="A25" s="11" t="s">
        <v>37</v>
      </c>
      <c r="B25" s="4">
        <v>69</v>
      </c>
      <c r="C25" s="4">
        <v>4</v>
      </c>
      <c r="D25" s="4">
        <v>11</v>
      </c>
      <c r="E25" s="4">
        <v>7</v>
      </c>
      <c r="F25" s="4">
        <v>47</v>
      </c>
      <c r="G25" s="4">
        <v>0</v>
      </c>
      <c r="H25" s="4">
        <v>0</v>
      </c>
      <c r="I25" s="4">
        <v>1150</v>
      </c>
      <c r="J25" s="19">
        <v>7.935</v>
      </c>
      <c r="K25" s="20">
        <v>2.273</v>
      </c>
    </row>
    <row r="26" ht="30" customHeight="true" spans="1:11">
      <c r="A26" s="4" t="s">
        <v>38</v>
      </c>
      <c r="B26" s="4">
        <f>SUM(B6:B25)</f>
        <v>2133</v>
      </c>
      <c r="C26" s="4">
        <f t="shared" ref="C26:H26" si="0">SUM(C6:C25)</f>
        <v>283</v>
      </c>
      <c r="D26" s="4">
        <f t="shared" si="0"/>
        <v>475</v>
      </c>
      <c r="E26" s="4">
        <f t="shared" si="0"/>
        <v>143</v>
      </c>
      <c r="F26" s="4">
        <f t="shared" si="0"/>
        <v>909</v>
      </c>
      <c r="G26" s="4">
        <f t="shared" si="0"/>
        <v>124</v>
      </c>
      <c r="H26" s="4">
        <f t="shared" si="0"/>
        <v>199</v>
      </c>
      <c r="I26" s="4"/>
      <c r="J26" s="19">
        <f>SUM(J6:J25)</f>
        <v>250.1366</v>
      </c>
      <c r="K26" s="20">
        <f>SUM(K6:K25)</f>
        <v>109.373</v>
      </c>
    </row>
    <row r="27" spans="1:1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spans="1:11">
      <c r="A29" s="12"/>
      <c r="B29" s="12"/>
      <c r="C29" s="12"/>
      <c r="D29" s="12"/>
      <c r="E29" s="12"/>
      <c r="F29" s="13"/>
      <c r="G29" s="12"/>
      <c r="H29" s="12"/>
      <c r="I29" s="12"/>
      <c r="J29" s="12"/>
      <c r="K29" s="12"/>
    </row>
    <row r="30" spans="1:1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</row>
    <row r="33" spans="1:1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</row>
    <row r="34" spans="1:1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</row>
    <row r="37" spans="1:1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</row>
    <row r="39" spans="1:1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</row>
    <row r="40" spans="1:1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</row>
    <row r="41" spans="1:1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spans="1:1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</row>
    <row r="43" spans="1:1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</row>
    <row r="44" spans="1:1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</row>
    <row r="45" spans="1:1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</row>
    <row r="46" spans="1:1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</row>
    <row r="47" spans="1:1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</row>
    <row r="48" spans="1:1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</row>
    <row r="49" spans="1:1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spans="1:1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</row>
    <row r="51" spans="1:1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2" spans="1:1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</row>
    <row r="53" spans="1:1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</row>
    <row r="54" spans="1:1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</row>
    <row r="55" spans="1:1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</row>
    <row r="56" spans="1:1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</row>
    <row r="57" spans="1:1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1:1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1:1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</row>
    <row r="60" spans="1:1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1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</row>
    <row r="62" spans="1:1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spans="1:1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1:1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spans="1:1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</row>
    <row r="66" spans="1:1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</row>
    <row r="67" spans="1:1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1:1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</row>
    <row r="70" spans="1:1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</row>
    <row r="71" spans="1:1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1:1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</row>
    <row r="76" spans="1:1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</row>
    <row r="77" spans="1:1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</row>
    <row r="79" spans="1:1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1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</row>
    <row r="81" spans="1:1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</row>
    <row r="82" spans="1:1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</row>
    <row r="83" spans="1:1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spans="1:1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</row>
    <row r="85" spans="1:1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</row>
    <row r="86" spans="1:1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spans="1:1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</row>
    <row r="88" spans="1:1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</row>
    <row r="90" spans="1:1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</row>
    <row r="91" spans="1:1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</row>
    <row r="92" spans="1:1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</row>
    <row r="93" spans="1:1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</row>
    <row r="94" spans="1:1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</row>
    <row r="95" spans="1:1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</row>
    <row r="96" spans="1:1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</row>
    <row r="98" spans="1:1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</row>
    <row r="99" spans="1:1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</row>
    <row r="100" spans="1:1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</row>
    <row r="101" spans="1:1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</row>
    <row r="102" spans="1:1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</row>
    <row r="103" spans="1:1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</row>
    <row r="104" spans="1:1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spans="1:1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</row>
    <row r="106" spans="1:1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</row>
    <row r="107" spans="1:1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</row>
    <row r="109" spans="1:1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</row>
    <row r="111" spans="1:1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pans="1:1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</row>
    <row r="113" spans="1:1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</row>
    <row r="114" spans="1:1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15" spans="1:1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</row>
    <row r="116" spans="1:1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</row>
    <row r="117" spans="1:1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</row>
    <row r="118" spans="1:1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</row>
    <row r="119" spans="1:1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</row>
    <row r="120" spans="1:1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</row>
    <row r="121" spans="1:1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</row>
    <row r="122" spans="1:1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</row>
    <row r="123" spans="1:1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</row>
    <row r="124" spans="1:1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</row>
    <row r="125" spans="1:1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</row>
    <row r="126" spans="1:1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</row>
    <row r="127" spans="1:1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</row>
    <row r="128" spans="1:1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</row>
    <row r="129" spans="1:1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spans="1:1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</row>
    <row r="131" spans="1:1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</row>
    <row r="132" spans="1:1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</row>
    <row r="133" spans="1:1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</row>
    <row r="134" spans="1:1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</row>
    <row r="135" spans="1:1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</row>
    <row r="136" spans="1:1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</row>
    <row r="137" spans="1:1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</row>
    <row r="138" spans="1:1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</row>
    <row r="139" spans="1:1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</row>
    <row r="140" spans="1:1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</row>
    <row r="141" spans="1:1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</row>
    <row r="142" spans="1:1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</row>
    <row r="143" spans="1:1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</row>
    <row r="144" spans="1:1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</row>
    <row r="145" spans="1:1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</row>
    <row r="146" spans="1:1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</row>
    <row r="147" spans="1:1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</row>
    <row r="148" spans="1:1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</row>
    <row r="149" spans="1:1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</row>
    <row r="150" spans="1:1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</row>
    <row r="151" spans="1:1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</row>
    <row r="152" spans="1:1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</row>
    <row r="154" spans="1:1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</row>
    <row r="155" spans="1:1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</row>
    <row r="156" spans="1:1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</row>
    <row r="157" spans="1:1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</row>
    <row r="158" spans="1:1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</row>
    <row r="159" spans="1:1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</row>
    <row r="160" spans="1:1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</row>
    <row r="161" spans="1:1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</row>
    <row r="162" spans="1:1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</row>
    <row r="163" spans="1:1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</row>
    <row r="164" spans="1:1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</row>
    <row r="165" spans="1:1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</row>
    <row r="166" spans="1:1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</row>
    <row r="167" spans="1:1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</row>
    <row r="168" spans="1:1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</row>
    <row r="169" spans="1:1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</row>
    <row r="170" spans="1:1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</row>
    <row r="171" spans="1:1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</row>
    <row r="172" spans="1:1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</row>
    <row r="173" spans="1:1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</row>
    <row r="174" spans="1:1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</row>
    <row r="175" spans="1:1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</row>
    <row r="176" spans="1:1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</row>
    <row r="177" spans="1:1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</row>
    <row r="178" spans="1:1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</row>
    <row r="179" spans="1:1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</row>
    <row r="180" spans="1:1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</row>
    <row r="181" spans="1:1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</row>
    <row r="182" spans="1:1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</row>
    <row r="183" spans="1:1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</row>
    <row r="184" spans="1:1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</row>
    <row r="185" spans="1:1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</row>
    <row r="186" spans="1:1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</row>
    <row r="187" spans="1:1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</row>
    <row r="188" spans="1:1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</row>
    <row r="189" spans="1:1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</row>
    <row r="190" spans="1:1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</row>
    <row r="191" spans="1:1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</row>
    <row r="192" spans="1:1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</row>
    <row r="193" spans="1:1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</row>
    <row r="194" spans="1:1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</row>
    <row r="195" spans="1:1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</row>
    <row r="196" spans="1:1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</row>
    <row r="197" spans="1:1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</row>
    <row r="198" spans="1:1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</row>
    <row r="199" spans="1:1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</row>
    <row r="200" spans="1:1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</row>
  </sheetData>
  <sheetProtection formatCells="0" insertHyperlinks="0" autoFilter="0"/>
  <mergeCells count="9">
    <mergeCell ref="A1:K1"/>
    <mergeCell ref="C2:H2"/>
    <mergeCell ref="C3:E3"/>
    <mergeCell ref="F3:H3"/>
    <mergeCell ref="A2:A4"/>
    <mergeCell ref="B2:B4"/>
    <mergeCell ref="I2:I4"/>
    <mergeCell ref="J2:J4"/>
    <mergeCell ref="K2:K4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10月农村特困</vt:lpstr>
      <vt:lpstr>10月城市特困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曾丽</cp:lastModifiedBy>
  <dcterms:created xsi:type="dcterms:W3CDTF">2022-12-02T17:48:00Z</dcterms:created>
  <dcterms:modified xsi:type="dcterms:W3CDTF">2023-11-07T11:50:32Z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